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05F36850-3F4B-4E01-BBCC-2B52BC01B7B4}" xr6:coauthVersionLast="47" xr6:coauthVersionMax="47" xr10:uidLastSave="{00000000-0000-0000-0000-000000000000}"/>
  <bookViews>
    <workbookView xWindow="390" yWindow="390" windowWidth="38700" windowHeight="15345" tabRatio="723" xr2:uid="{00000000-000D-0000-FFFF-FFFF00000000}"/>
  </bookViews>
  <sheets>
    <sheet name="Deckblatt" sheetId="16" r:id="rId1"/>
    <sheet name="Inhalt" sheetId="1" r:id="rId2"/>
    <sheet name="Vorbemerkung" sheetId="21" r:id="rId3"/>
    <sheet name="Gra 1" sheetId="19" r:id="rId4"/>
    <sheet name="Tab 1.1" sheetId="4" r:id="rId5"/>
    <sheet name="Tab 1.2" sheetId="5" r:id="rId6"/>
    <sheet name="Tab 1.3" sheetId="6" r:id="rId7"/>
    <sheet name="Tab 1.4" sheetId="7" r:id="rId8"/>
    <sheet name="Tab 1.5" sheetId="10" r:id="rId9"/>
    <sheet name="Tab 1.6" sheetId="11" r:id="rId10"/>
    <sheet name="Gra 2" sheetId="20" r:id="rId11"/>
    <sheet name="Tab 1.7" sheetId="12" r:id="rId12"/>
    <sheet name="Tab 1.8" sheetId="13" r:id="rId13"/>
    <sheet name="Tab 1.9" sheetId="18" r:id="rId14"/>
    <sheet name="Tab 2.1" sheetId="14" r:id="rId15"/>
    <sheet name="Fußnotenerläut." sheetId="17" r:id="rId16"/>
  </sheets>
  <externalReferences>
    <externalReference r:id="rId17"/>
  </externalReferences>
  <definedNames>
    <definedName name="_FilterDatabase" localSheetId="5" hidden="1">'Tab 1.2'!$A$7:$L$186</definedName>
    <definedName name="_FilterDatabase" localSheetId="6" hidden="1">'Tab 1.3'!$A$13:$N$126</definedName>
    <definedName name="_FilterDatabase" localSheetId="7" hidden="1">'Tab 1.4'!$A$15:$P$122</definedName>
    <definedName name="_FilterDatabase" localSheetId="8" hidden="1">'Tab 1.5'!$A$12:$M$449</definedName>
    <definedName name="_FilterDatabase" localSheetId="11" hidden="1">'Tab 1.7'!$A$14:$S$74</definedName>
    <definedName name="_FilterDatabase" localSheetId="12" hidden="1">'Tab 1.8'!$A$9:$N$43</definedName>
    <definedName name="_Hlk136669588" localSheetId="8">'Tab 1.5'!$B$99</definedName>
    <definedName name="_xlnm.Print_Titles" localSheetId="4">'Tab 1.1'!$1:$8</definedName>
    <definedName name="_xlnm.Print_Titles" localSheetId="5">'Tab 1.2'!$1:$7</definedName>
    <definedName name="_xlnm.Print_Titles" localSheetId="6">'Tab 1.3'!$1:$13</definedName>
    <definedName name="_xlnm.Print_Titles" localSheetId="7">'Tab 1.4'!$1:$15</definedName>
    <definedName name="_xlnm.Print_Titles" localSheetId="8">'Tab 1.5'!$1:$12</definedName>
    <definedName name="_xlnm.Print_Titles" localSheetId="9">'Tab 1.6'!$1:$10</definedName>
    <definedName name="_xlnm.Print_Titles" localSheetId="11">'Tab 1.7'!$1:$14</definedName>
    <definedName name="_xlnm.Print_Titles" localSheetId="12">'Tab 1.8'!$1:$9</definedName>
    <definedName name="_xlnm.Print_Titles" localSheetId="13">'Tab 1.9'!$1:$12</definedName>
    <definedName name="_xlnm.Print_Titles" localSheetId="14">'Tab 2.1'!$1:$6</definedName>
    <definedName name="OLE_LINK12" localSheetId="8">'Tab 1.5'!#REF!</definedName>
    <definedName name="OLE_LINK3" localSheetId="11">'Tab 1.7'!$B$3</definedName>
    <definedName name="OLE_LINK6" localSheetId="7">'Tab 1.4'!#REF!</definedName>
    <definedName name="Print_Titles" localSheetId="4">'Tab 1.1'!$A:$C,'Tab 1.1'!$1:$8</definedName>
    <definedName name="Print_Titles" localSheetId="5">'Tab 1.2'!$A:$C,'Tab 1.2'!$1:$7</definedName>
    <definedName name="Print_Titles" localSheetId="6">'Tab 1.3'!$A:$C,'Tab 1.3'!$1:$13</definedName>
    <definedName name="Print_Titles" localSheetId="7">'Tab 1.4'!$A:$C,'Tab 1.4'!$1:$15</definedName>
    <definedName name="Print_Titles" localSheetId="8">'Tab 1.5'!$A:$B,'Tab 1.5'!$1:$12</definedName>
    <definedName name="Print_Titles" localSheetId="9">'Tab 1.6'!$A:$C,'Tab 1.6'!$1:$10</definedName>
    <definedName name="Print_Titles" localSheetId="11">'Tab 1.7'!$A:$B,'Tab 1.7'!$1:$14</definedName>
    <definedName name="Print_Titles" localSheetId="12">'Tab 1.8'!$A:$C,'Tab 1.8'!$1:$9</definedName>
    <definedName name="Print_Titles" localSheetId="13">'Tab 1.9'!$A:$C,'Tab 1.9'!$1:$12</definedName>
    <definedName name="Print_Titles" localSheetId="14">'Tab 2.1'!$A:$C,'Tab 2.1'!$1:$7</definedName>
    <definedName name="Z_414DAA91_1977_4C90_986A_AA09E960517F_.wvu.PrintTitles" localSheetId="4" hidden="1">'Tab 1.1'!#REF!</definedName>
    <definedName name="Z_414DAA91_1977_4C90_986A_AA09E960517F_.wvu.PrintTitles" localSheetId="5" hidden="1">'Tab 1.2'!#REF!</definedName>
    <definedName name="Z_414DAA91_1977_4C90_986A_AA09E960517F_.wvu.PrintTitles" localSheetId="6" hidden="1">'Tab 1.3'!#REF!</definedName>
    <definedName name="Z_414DAA91_1977_4C90_986A_AA09E960517F_.wvu.PrintTitles" localSheetId="7" hidden="1">'Tab 1.4'!#REF!</definedName>
    <definedName name="Z_414DAA91_1977_4C90_986A_AA09E960517F_.wvu.PrintTitles" localSheetId="8" hidden="1">'Tab 1.5'!#REF!</definedName>
    <definedName name="Z_414DAA91_1977_4C90_986A_AA09E960517F_.wvu.PrintTitles" localSheetId="11" hidden="1">'Tab 1.7'!#REF!</definedName>
  </definedNames>
  <calcPr calcId="191029" concurrentCalc="0"/>
  <customWorkbookViews>
    <customWorkbookView name="gf" guid="{414DAA91-1977-4C90-986A-AA09E960517F}" includeHiddenRowCol="0" maximized="1" windowWidth="1676" windowHeight="802" tabRatio="723" activeSheetId="9"/>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7" i="10" l="1"/>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B136" i="4"/>
  <c r="D136" i="4"/>
  <c r="E136" i="4"/>
  <c r="F136" i="4"/>
  <c r="G136" i="4"/>
  <c r="H136" i="4"/>
  <c r="I136" i="4"/>
  <c r="J136" i="4"/>
  <c r="K136" i="4"/>
  <c r="L136" i="4"/>
  <c r="D137" i="4"/>
  <c r="E137" i="4"/>
  <c r="F137" i="4"/>
  <c r="G137" i="4"/>
  <c r="H137" i="4"/>
  <c r="I137" i="4"/>
  <c r="J137" i="4"/>
  <c r="K137" i="4"/>
  <c r="L137" i="4"/>
  <c r="D138" i="4"/>
  <c r="E138" i="4"/>
  <c r="F138" i="4"/>
  <c r="G138" i="4"/>
  <c r="H138" i="4"/>
  <c r="I138" i="4"/>
  <c r="J138" i="4"/>
  <c r="K138" i="4"/>
  <c r="L138" i="4"/>
  <c r="D439" i="10"/>
  <c r="E439" i="10"/>
  <c r="F439" i="10"/>
  <c r="G439" i="10"/>
  <c r="H439" i="10"/>
  <c r="I439" i="10"/>
  <c r="J439" i="10"/>
  <c r="K439" i="10"/>
  <c r="L439" i="10"/>
  <c r="M439" i="10"/>
  <c r="D440" i="10"/>
  <c r="E440" i="10"/>
  <c r="F440" i="10"/>
  <c r="G440" i="10"/>
  <c r="H440" i="10"/>
  <c r="I440" i="10"/>
  <c r="J440" i="10"/>
  <c r="K440" i="10"/>
  <c r="L440" i="10"/>
  <c r="M440" i="10"/>
  <c r="D441" i="10"/>
  <c r="E441" i="10"/>
  <c r="F441" i="10"/>
  <c r="G441" i="10"/>
  <c r="H441" i="10"/>
  <c r="I441" i="10"/>
  <c r="J441" i="10"/>
  <c r="K441" i="10"/>
  <c r="L441" i="10"/>
  <c r="M441" i="10"/>
  <c r="D442" i="10"/>
  <c r="E442" i="10"/>
  <c r="F442" i="10"/>
  <c r="G442" i="10"/>
  <c r="H442" i="10"/>
  <c r="I442" i="10"/>
  <c r="J442" i="10"/>
  <c r="K442" i="10"/>
  <c r="L442" i="10"/>
  <c r="M442" i="10"/>
  <c r="D443" i="10"/>
  <c r="E443" i="10"/>
  <c r="F443" i="10"/>
  <c r="G443" i="10"/>
  <c r="H443" i="10"/>
  <c r="I443" i="10"/>
  <c r="J443" i="10"/>
  <c r="K443" i="10"/>
  <c r="L443" i="10"/>
  <c r="M443" i="10"/>
  <c r="D444" i="10"/>
  <c r="E444" i="10"/>
  <c r="F444" i="10"/>
  <c r="G444" i="10"/>
  <c r="H444" i="10"/>
  <c r="I444" i="10"/>
  <c r="J444" i="10"/>
  <c r="K444" i="10"/>
  <c r="L444" i="10"/>
  <c r="M444" i="10"/>
  <c r="D445" i="10"/>
  <c r="E445" i="10"/>
  <c r="F445" i="10"/>
  <c r="G445" i="10"/>
  <c r="H445" i="10"/>
  <c r="I445" i="10"/>
  <c r="J445" i="10"/>
  <c r="K445" i="10"/>
  <c r="L445" i="10"/>
  <c r="M445" i="10"/>
  <c r="D446" i="10"/>
  <c r="E446" i="10"/>
  <c r="F446" i="10"/>
  <c r="G446" i="10"/>
  <c r="H446" i="10"/>
  <c r="I446" i="10"/>
  <c r="J446" i="10"/>
  <c r="K446" i="10"/>
  <c r="L446" i="10"/>
  <c r="M446" i="10"/>
  <c r="D447" i="10"/>
  <c r="E447" i="10"/>
  <c r="F447" i="10"/>
  <c r="G447" i="10"/>
  <c r="H447" i="10"/>
  <c r="I447" i="10"/>
  <c r="J447" i="10"/>
  <c r="K447" i="10"/>
  <c r="L447" i="10"/>
  <c r="M447" i="10"/>
  <c r="D448" i="10"/>
  <c r="E448" i="10"/>
  <c r="F448" i="10"/>
  <c r="G448" i="10"/>
  <c r="H448" i="10"/>
  <c r="I448" i="10"/>
  <c r="J448" i="10"/>
  <c r="K448" i="10"/>
  <c r="L448" i="10"/>
  <c r="M448" i="10"/>
  <c r="D449" i="10"/>
  <c r="E449" i="10"/>
  <c r="F449" i="10"/>
  <c r="G449" i="10"/>
  <c r="H449" i="10"/>
  <c r="I449" i="10"/>
  <c r="J449" i="10"/>
  <c r="K449" i="10"/>
  <c r="L449" i="10"/>
  <c r="M449" i="10"/>
  <c r="D427" i="10"/>
  <c r="E427" i="10"/>
  <c r="F427" i="10"/>
  <c r="G427" i="10"/>
  <c r="H427" i="10"/>
  <c r="I427" i="10"/>
  <c r="J427" i="10"/>
  <c r="K427" i="10"/>
  <c r="L427" i="10"/>
  <c r="M427" i="10"/>
  <c r="D428" i="10"/>
  <c r="E428" i="10"/>
  <c r="F428" i="10"/>
  <c r="G428" i="10"/>
  <c r="H428" i="10"/>
  <c r="I428" i="10"/>
  <c r="J428" i="10"/>
  <c r="K428" i="10"/>
  <c r="L428" i="10"/>
  <c r="M428" i="10"/>
  <c r="D429" i="10"/>
  <c r="E429" i="10"/>
  <c r="F429" i="10"/>
  <c r="G429" i="10"/>
  <c r="H429" i="10"/>
  <c r="I429" i="10"/>
  <c r="J429" i="10"/>
  <c r="K429" i="10"/>
  <c r="L429" i="10"/>
  <c r="M429" i="10"/>
  <c r="D430" i="10"/>
  <c r="E430" i="10"/>
  <c r="F430" i="10"/>
  <c r="G430" i="10"/>
  <c r="H430" i="10"/>
  <c r="I430" i="10"/>
  <c r="J430" i="10"/>
  <c r="K430" i="10"/>
  <c r="L430" i="10"/>
  <c r="M430" i="10"/>
  <c r="D431" i="10"/>
  <c r="E431" i="10"/>
  <c r="F431" i="10"/>
  <c r="G431" i="10"/>
  <c r="H431" i="10"/>
  <c r="I431" i="10"/>
  <c r="J431" i="10"/>
  <c r="K431" i="10"/>
  <c r="L431" i="10"/>
  <c r="M431" i="10"/>
  <c r="D432" i="10"/>
  <c r="E432" i="10"/>
  <c r="F432" i="10"/>
  <c r="G432" i="10"/>
  <c r="H432" i="10"/>
  <c r="I432" i="10"/>
  <c r="J432" i="10"/>
  <c r="K432" i="10"/>
  <c r="L432" i="10"/>
  <c r="M432" i="10"/>
  <c r="D433" i="10"/>
  <c r="E433" i="10"/>
  <c r="F433" i="10"/>
  <c r="G433" i="10"/>
  <c r="H433" i="10"/>
  <c r="I433" i="10"/>
  <c r="J433" i="10"/>
  <c r="K433" i="10"/>
  <c r="L433" i="10"/>
  <c r="M433" i="10"/>
  <c r="D434" i="10"/>
  <c r="E434" i="10"/>
  <c r="F434" i="10"/>
  <c r="G434" i="10"/>
  <c r="H434" i="10"/>
  <c r="I434" i="10"/>
  <c r="J434" i="10"/>
  <c r="K434" i="10"/>
  <c r="L434" i="10"/>
  <c r="M434" i="10"/>
  <c r="D435" i="10"/>
  <c r="E435" i="10"/>
  <c r="F435" i="10"/>
  <c r="G435" i="10"/>
  <c r="H435" i="10"/>
  <c r="I435" i="10"/>
  <c r="J435" i="10"/>
  <c r="K435" i="10"/>
  <c r="L435" i="10"/>
  <c r="M435" i="10"/>
  <c r="D436" i="10"/>
  <c r="E436" i="10"/>
  <c r="F436" i="10"/>
  <c r="G436" i="10"/>
  <c r="H436" i="10"/>
  <c r="I436" i="10"/>
  <c r="J436" i="10"/>
  <c r="K436" i="10"/>
  <c r="L436" i="10"/>
  <c r="M436" i="10"/>
  <c r="D437" i="10"/>
  <c r="E437" i="10"/>
  <c r="F437" i="10"/>
  <c r="G437" i="10"/>
  <c r="H437" i="10"/>
  <c r="I437" i="10"/>
  <c r="J437" i="10"/>
  <c r="K437" i="10"/>
  <c r="L437" i="10"/>
  <c r="M437" i="10"/>
  <c r="D415" i="10"/>
  <c r="E415" i="10"/>
  <c r="F415" i="10"/>
  <c r="G415" i="10"/>
  <c r="H415" i="10"/>
  <c r="I415" i="10"/>
  <c r="J415" i="10"/>
  <c r="K415" i="10"/>
  <c r="L415" i="10"/>
  <c r="M415" i="10"/>
  <c r="D416" i="10"/>
  <c r="E416" i="10"/>
  <c r="F416" i="10"/>
  <c r="G416" i="10"/>
  <c r="H416" i="10"/>
  <c r="I416" i="10"/>
  <c r="J416" i="10"/>
  <c r="K416" i="10"/>
  <c r="L416" i="10"/>
  <c r="M416" i="10"/>
  <c r="D417" i="10"/>
  <c r="E417" i="10"/>
  <c r="F417" i="10"/>
  <c r="G417" i="10"/>
  <c r="H417" i="10"/>
  <c r="I417" i="10"/>
  <c r="J417" i="10"/>
  <c r="K417" i="10"/>
  <c r="L417" i="10"/>
  <c r="M417" i="10"/>
  <c r="D418" i="10"/>
  <c r="E418" i="10"/>
  <c r="F418" i="10"/>
  <c r="G418" i="10"/>
  <c r="H418" i="10"/>
  <c r="I418" i="10"/>
  <c r="J418" i="10"/>
  <c r="K418" i="10"/>
  <c r="L418" i="10"/>
  <c r="M418" i="10"/>
  <c r="D419" i="10"/>
  <c r="E419" i="10"/>
  <c r="F419" i="10"/>
  <c r="G419" i="10"/>
  <c r="H419" i="10"/>
  <c r="I419" i="10"/>
  <c r="J419" i="10"/>
  <c r="K419" i="10"/>
  <c r="L419" i="10"/>
  <c r="M419" i="10"/>
  <c r="D420" i="10"/>
  <c r="E420" i="10"/>
  <c r="F420" i="10"/>
  <c r="G420" i="10"/>
  <c r="H420" i="10"/>
  <c r="I420" i="10"/>
  <c r="J420" i="10"/>
  <c r="K420" i="10"/>
  <c r="L420" i="10"/>
  <c r="M420" i="10"/>
  <c r="D421" i="10"/>
  <c r="E421" i="10"/>
  <c r="F421" i="10"/>
  <c r="G421" i="10"/>
  <c r="H421" i="10"/>
  <c r="I421" i="10"/>
  <c r="J421" i="10"/>
  <c r="K421" i="10"/>
  <c r="L421" i="10"/>
  <c r="M421" i="10"/>
  <c r="D422" i="10"/>
  <c r="E422" i="10"/>
  <c r="F422" i="10"/>
  <c r="G422" i="10"/>
  <c r="H422" i="10"/>
  <c r="I422" i="10"/>
  <c r="J422" i="10"/>
  <c r="K422" i="10"/>
  <c r="L422" i="10"/>
  <c r="M422" i="10"/>
  <c r="D423" i="10"/>
  <c r="E423" i="10"/>
  <c r="F423" i="10"/>
  <c r="G423" i="10"/>
  <c r="H423" i="10"/>
  <c r="I423" i="10"/>
  <c r="J423" i="10"/>
  <c r="K423" i="10"/>
  <c r="L423" i="10"/>
  <c r="M423" i="10"/>
  <c r="D424" i="10"/>
  <c r="E424" i="10"/>
  <c r="F424" i="10"/>
  <c r="G424" i="10"/>
  <c r="H424" i="10"/>
  <c r="I424" i="10"/>
  <c r="J424" i="10"/>
  <c r="K424" i="10"/>
  <c r="L424" i="10"/>
  <c r="M424" i="10"/>
  <c r="D425" i="10"/>
  <c r="E425" i="10"/>
  <c r="F425" i="10"/>
  <c r="G425" i="10"/>
  <c r="H425" i="10"/>
  <c r="I425" i="10"/>
  <c r="J425" i="10"/>
  <c r="K425" i="10"/>
  <c r="L425" i="10"/>
  <c r="M425" i="10"/>
  <c r="D403" i="10"/>
  <c r="E403" i="10"/>
  <c r="F403" i="10"/>
  <c r="G403" i="10"/>
  <c r="H403" i="10"/>
  <c r="I403" i="10"/>
  <c r="J403" i="10"/>
  <c r="K403" i="10"/>
  <c r="L403" i="10"/>
  <c r="M403" i="10"/>
  <c r="D404" i="10"/>
  <c r="E404" i="10"/>
  <c r="F404" i="10"/>
  <c r="G404" i="10"/>
  <c r="H404" i="10"/>
  <c r="I404" i="10"/>
  <c r="J404" i="10"/>
  <c r="K404" i="10"/>
  <c r="L404" i="10"/>
  <c r="M404" i="10"/>
  <c r="D405" i="10"/>
  <c r="E405" i="10"/>
  <c r="F405" i="10"/>
  <c r="G405" i="10"/>
  <c r="H405" i="10"/>
  <c r="I405" i="10"/>
  <c r="J405" i="10"/>
  <c r="K405" i="10"/>
  <c r="L405" i="10"/>
  <c r="M405" i="10"/>
  <c r="D406" i="10"/>
  <c r="E406" i="10"/>
  <c r="F406" i="10"/>
  <c r="G406" i="10"/>
  <c r="H406" i="10"/>
  <c r="I406" i="10"/>
  <c r="J406" i="10"/>
  <c r="K406" i="10"/>
  <c r="L406" i="10"/>
  <c r="M406" i="10"/>
  <c r="D407" i="10"/>
  <c r="E407" i="10"/>
  <c r="F407" i="10"/>
  <c r="G407" i="10"/>
  <c r="H407" i="10"/>
  <c r="I407" i="10"/>
  <c r="J407" i="10"/>
  <c r="K407" i="10"/>
  <c r="L407" i="10"/>
  <c r="M407" i="10"/>
  <c r="D408" i="10"/>
  <c r="E408" i="10"/>
  <c r="F408" i="10"/>
  <c r="G408" i="10"/>
  <c r="H408" i="10"/>
  <c r="I408" i="10"/>
  <c r="J408" i="10"/>
  <c r="K408" i="10"/>
  <c r="L408" i="10"/>
  <c r="M408" i="10"/>
  <c r="D409" i="10"/>
  <c r="E409" i="10"/>
  <c r="F409" i="10"/>
  <c r="G409" i="10"/>
  <c r="H409" i="10"/>
  <c r="I409" i="10"/>
  <c r="J409" i="10"/>
  <c r="K409" i="10"/>
  <c r="L409" i="10"/>
  <c r="M409" i="10"/>
  <c r="D410" i="10"/>
  <c r="E410" i="10"/>
  <c r="F410" i="10"/>
  <c r="G410" i="10"/>
  <c r="H410" i="10"/>
  <c r="I410" i="10"/>
  <c r="J410" i="10"/>
  <c r="K410" i="10"/>
  <c r="L410" i="10"/>
  <c r="M410" i="10"/>
  <c r="D411" i="10"/>
  <c r="E411" i="10"/>
  <c r="F411" i="10"/>
  <c r="G411" i="10"/>
  <c r="H411" i="10"/>
  <c r="I411" i="10"/>
  <c r="J411" i="10"/>
  <c r="K411" i="10"/>
  <c r="L411" i="10"/>
  <c r="M411" i="10"/>
  <c r="D412" i="10"/>
  <c r="E412" i="10"/>
  <c r="F412" i="10"/>
  <c r="G412" i="10"/>
  <c r="H412" i="10"/>
  <c r="I412" i="10"/>
  <c r="J412" i="10"/>
  <c r="K412" i="10"/>
  <c r="L412" i="10"/>
  <c r="M412" i="10"/>
  <c r="D413" i="10"/>
  <c r="E413" i="10"/>
  <c r="F413" i="10"/>
  <c r="G413" i="10"/>
  <c r="H413" i="10"/>
  <c r="I413" i="10"/>
  <c r="J413" i="10"/>
  <c r="K413" i="10"/>
  <c r="L413" i="10"/>
  <c r="M413" i="10"/>
  <c r="D391" i="10"/>
  <c r="E391" i="10"/>
  <c r="F391" i="10"/>
  <c r="G391" i="10"/>
  <c r="H391" i="10"/>
  <c r="I391" i="10"/>
  <c r="J391" i="10"/>
  <c r="K391" i="10"/>
  <c r="L391" i="10"/>
  <c r="M391" i="10"/>
  <c r="D392" i="10"/>
  <c r="E392" i="10"/>
  <c r="F392" i="10"/>
  <c r="G392" i="10"/>
  <c r="H392" i="10"/>
  <c r="I392" i="10"/>
  <c r="J392" i="10"/>
  <c r="K392" i="10"/>
  <c r="L392" i="10"/>
  <c r="M392" i="10"/>
  <c r="D393" i="10"/>
  <c r="E393" i="10"/>
  <c r="F393" i="10"/>
  <c r="G393" i="10"/>
  <c r="H393" i="10"/>
  <c r="I393" i="10"/>
  <c r="J393" i="10"/>
  <c r="K393" i="10"/>
  <c r="L393" i="10"/>
  <c r="M393" i="10"/>
  <c r="D394" i="10"/>
  <c r="E394" i="10"/>
  <c r="F394" i="10"/>
  <c r="G394" i="10"/>
  <c r="H394" i="10"/>
  <c r="I394" i="10"/>
  <c r="J394" i="10"/>
  <c r="K394" i="10"/>
  <c r="L394" i="10"/>
  <c r="M394" i="10"/>
  <c r="D395" i="10"/>
  <c r="E395" i="10"/>
  <c r="F395" i="10"/>
  <c r="G395" i="10"/>
  <c r="H395" i="10"/>
  <c r="I395" i="10"/>
  <c r="J395" i="10"/>
  <c r="K395" i="10"/>
  <c r="L395" i="10"/>
  <c r="M395" i="10"/>
  <c r="D396" i="10"/>
  <c r="E396" i="10"/>
  <c r="F396" i="10"/>
  <c r="G396" i="10"/>
  <c r="H396" i="10"/>
  <c r="I396" i="10"/>
  <c r="J396" i="10"/>
  <c r="K396" i="10"/>
  <c r="L396" i="10"/>
  <c r="M396" i="10"/>
  <c r="D397" i="10"/>
  <c r="E397" i="10"/>
  <c r="F397" i="10"/>
  <c r="G397" i="10"/>
  <c r="H397" i="10"/>
  <c r="I397" i="10"/>
  <c r="J397" i="10"/>
  <c r="K397" i="10"/>
  <c r="L397" i="10"/>
  <c r="M397" i="10"/>
  <c r="D398" i="10"/>
  <c r="E398" i="10"/>
  <c r="F398" i="10"/>
  <c r="G398" i="10"/>
  <c r="H398" i="10"/>
  <c r="I398" i="10"/>
  <c r="J398" i="10"/>
  <c r="K398" i="10"/>
  <c r="L398" i="10"/>
  <c r="M398" i="10"/>
  <c r="D399" i="10"/>
  <c r="E399" i="10"/>
  <c r="F399" i="10"/>
  <c r="G399" i="10"/>
  <c r="H399" i="10"/>
  <c r="I399" i="10"/>
  <c r="J399" i="10"/>
  <c r="K399" i="10"/>
  <c r="L399" i="10"/>
  <c r="M399" i="10"/>
  <c r="D400" i="10"/>
  <c r="E400" i="10"/>
  <c r="F400" i="10"/>
  <c r="G400" i="10"/>
  <c r="H400" i="10"/>
  <c r="I400" i="10"/>
  <c r="J400" i="10"/>
  <c r="K400" i="10"/>
  <c r="L400" i="10"/>
  <c r="M400" i="10"/>
  <c r="D401" i="10"/>
  <c r="E401" i="10"/>
  <c r="F401" i="10"/>
  <c r="G401" i="10"/>
  <c r="H401" i="10"/>
  <c r="I401" i="10"/>
  <c r="J401" i="10"/>
  <c r="K401" i="10"/>
  <c r="L401" i="10"/>
  <c r="M401" i="10"/>
  <c r="D379" i="10"/>
  <c r="E379" i="10"/>
  <c r="F379" i="10"/>
  <c r="G379" i="10"/>
  <c r="H379" i="10"/>
  <c r="I379" i="10"/>
  <c r="J379" i="10"/>
  <c r="K379" i="10"/>
  <c r="L379" i="10"/>
  <c r="M379" i="10"/>
  <c r="D380" i="10"/>
  <c r="E380" i="10"/>
  <c r="F380" i="10"/>
  <c r="G380" i="10"/>
  <c r="H380" i="10"/>
  <c r="I380" i="10"/>
  <c r="J380" i="10"/>
  <c r="K380" i="10"/>
  <c r="L380" i="10"/>
  <c r="M380" i="10"/>
  <c r="D381" i="10"/>
  <c r="E381" i="10"/>
  <c r="F381" i="10"/>
  <c r="G381" i="10"/>
  <c r="H381" i="10"/>
  <c r="I381" i="10"/>
  <c r="J381" i="10"/>
  <c r="K381" i="10"/>
  <c r="L381" i="10"/>
  <c r="M381" i="10"/>
  <c r="D382" i="10"/>
  <c r="E382" i="10"/>
  <c r="F382" i="10"/>
  <c r="G382" i="10"/>
  <c r="H382" i="10"/>
  <c r="I382" i="10"/>
  <c r="J382" i="10"/>
  <c r="K382" i="10"/>
  <c r="L382" i="10"/>
  <c r="M382" i="10"/>
  <c r="D383" i="10"/>
  <c r="E383" i="10"/>
  <c r="F383" i="10"/>
  <c r="G383" i="10"/>
  <c r="H383" i="10"/>
  <c r="I383" i="10"/>
  <c r="J383" i="10"/>
  <c r="K383" i="10"/>
  <c r="L383" i="10"/>
  <c r="M383" i="10"/>
  <c r="D384" i="10"/>
  <c r="E384" i="10"/>
  <c r="F384" i="10"/>
  <c r="G384" i="10"/>
  <c r="H384" i="10"/>
  <c r="I384" i="10"/>
  <c r="J384" i="10"/>
  <c r="K384" i="10"/>
  <c r="L384" i="10"/>
  <c r="M384" i="10"/>
  <c r="D385" i="10"/>
  <c r="E385" i="10"/>
  <c r="F385" i="10"/>
  <c r="G385" i="10"/>
  <c r="H385" i="10"/>
  <c r="I385" i="10"/>
  <c r="J385" i="10"/>
  <c r="K385" i="10"/>
  <c r="L385" i="10"/>
  <c r="M385" i="10"/>
  <c r="D386" i="10"/>
  <c r="E386" i="10"/>
  <c r="F386" i="10"/>
  <c r="G386" i="10"/>
  <c r="H386" i="10"/>
  <c r="I386" i="10"/>
  <c r="J386" i="10"/>
  <c r="K386" i="10"/>
  <c r="L386" i="10"/>
  <c r="M386" i="10"/>
  <c r="D387" i="10"/>
  <c r="E387" i="10"/>
  <c r="F387" i="10"/>
  <c r="G387" i="10"/>
  <c r="H387" i="10"/>
  <c r="I387" i="10"/>
  <c r="J387" i="10"/>
  <c r="K387" i="10"/>
  <c r="L387" i="10"/>
  <c r="M387" i="10"/>
  <c r="D388" i="10"/>
  <c r="E388" i="10"/>
  <c r="F388" i="10"/>
  <c r="G388" i="10"/>
  <c r="H388" i="10"/>
  <c r="I388" i="10"/>
  <c r="J388" i="10"/>
  <c r="K388" i="10"/>
  <c r="L388" i="10"/>
  <c r="M388" i="10"/>
  <c r="D389" i="10"/>
  <c r="E389" i="10"/>
  <c r="F389" i="10"/>
  <c r="G389" i="10"/>
  <c r="H389" i="10"/>
  <c r="I389" i="10"/>
  <c r="J389" i="10"/>
  <c r="K389" i="10"/>
  <c r="L389" i="10"/>
  <c r="M389" i="10"/>
  <c r="D367" i="10"/>
  <c r="E367" i="10"/>
  <c r="F367" i="10"/>
  <c r="G367" i="10"/>
  <c r="H367" i="10"/>
  <c r="I367" i="10"/>
  <c r="J367" i="10"/>
  <c r="K367" i="10"/>
  <c r="L367" i="10"/>
  <c r="M367" i="10"/>
  <c r="D368" i="10"/>
  <c r="E368" i="10"/>
  <c r="F368" i="10"/>
  <c r="G368" i="10"/>
  <c r="H368" i="10"/>
  <c r="I368" i="10"/>
  <c r="J368" i="10"/>
  <c r="K368" i="10"/>
  <c r="L368" i="10"/>
  <c r="M368" i="10"/>
  <c r="D369" i="10"/>
  <c r="E369" i="10"/>
  <c r="F369" i="10"/>
  <c r="G369" i="10"/>
  <c r="H369" i="10"/>
  <c r="I369" i="10"/>
  <c r="J369" i="10"/>
  <c r="K369" i="10"/>
  <c r="L369" i="10"/>
  <c r="M369" i="10"/>
  <c r="D370" i="10"/>
  <c r="E370" i="10"/>
  <c r="F370" i="10"/>
  <c r="G370" i="10"/>
  <c r="H370" i="10"/>
  <c r="I370" i="10"/>
  <c r="J370" i="10"/>
  <c r="K370" i="10"/>
  <c r="L370" i="10"/>
  <c r="M370" i="10"/>
  <c r="D371" i="10"/>
  <c r="E371" i="10"/>
  <c r="F371" i="10"/>
  <c r="G371" i="10"/>
  <c r="H371" i="10"/>
  <c r="I371" i="10"/>
  <c r="J371" i="10"/>
  <c r="K371" i="10"/>
  <c r="L371" i="10"/>
  <c r="M371" i="10"/>
  <c r="D372" i="10"/>
  <c r="E372" i="10"/>
  <c r="F372" i="10"/>
  <c r="G372" i="10"/>
  <c r="H372" i="10"/>
  <c r="I372" i="10"/>
  <c r="J372" i="10"/>
  <c r="K372" i="10"/>
  <c r="L372" i="10"/>
  <c r="M372" i="10"/>
  <c r="D373" i="10"/>
  <c r="E373" i="10"/>
  <c r="F373" i="10"/>
  <c r="G373" i="10"/>
  <c r="H373" i="10"/>
  <c r="I373" i="10"/>
  <c r="J373" i="10"/>
  <c r="K373" i="10"/>
  <c r="L373" i="10"/>
  <c r="M373" i="10"/>
  <c r="D374" i="10"/>
  <c r="E374" i="10"/>
  <c r="F374" i="10"/>
  <c r="G374" i="10"/>
  <c r="H374" i="10"/>
  <c r="I374" i="10"/>
  <c r="J374" i="10"/>
  <c r="K374" i="10"/>
  <c r="L374" i="10"/>
  <c r="M374" i="10"/>
  <c r="D375" i="10"/>
  <c r="E375" i="10"/>
  <c r="F375" i="10"/>
  <c r="G375" i="10"/>
  <c r="H375" i="10"/>
  <c r="I375" i="10"/>
  <c r="J375" i="10"/>
  <c r="K375" i="10"/>
  <c r="L375" i="10"/>
  <c r="M375" i="10"/>
  <c r="D376" i="10"/>
  <c r="E376" i="10"/>
  <c r="F376" i="10"/>
  <c r="G376" i="10"/>
  <c r="H376" i="10"/>
  <c r="I376" i="10"/>
  <c r="J376" i="10"/>
  <c r="K376" i="10"/>
  <c r="L376" i="10"/>
  <c r="M376" i="10"/>
  <c r="D377" i="10"/>
  <c r="E377" i="10"/>
  <c r="F377" i="10"/>
  <c r="G377" i="10"/>
  <c r="H377" i="10"/>
  <c r="I377" i="10"/>
  <c r="J377" i="10"/>
  <c r="K377" i="10"/>
  <c r="L377" i="10"/>
  <c r="M377" i="10"/>
  <c r="D355" i="10"/>
  <c r="E355" i="10"/>
  <c r="F355" i="10"/>
  <c r="G355" i="10"/>
  <c r="H355" i="10"/>
  <c r="I355" i="10"/>
  <c r="J355" i="10"/>
  <c r="K355" i="10"/>
  <c r="L355" i="10"/>
  <c r="M355" i="10"/>
  <c r="D356" i="10"/>
  <c r="E356" i="10"/>
  <c r="F356" i="10"/>
  <c r="G356" i="10"/>
  <c r="H356" i="10"/>
  <c r="I356" i="10"/>
  <c r="J356" i="10"/>
  <c r="K356" i="10"/>
  <c r="L356" i="10"/>
  <c r="M356" i="10"/>
  <c r="D357" i="10"/>
  <c r="E357" i="10"/>
  <c r="F357" i="10"/>
  <c r="G357" i="10"/>
  <c r="H357" i="10"/>
  <c r="I357" i="10"/>
  <c r="J357" i="10"/>
  <c r="K357" i="10"/>
  <c r="L357" i="10"/>
  <c r="M357" i="10"/>
  <c r="D358" i="10"/>
  <c r="E358" i="10"/>
  <c r="F358" i="10"/>
  <c r="G358" i="10"/>
  <c r="H358" i="10"/>
  <c r="I358" i="10"/>
  <c r="J358" i="10"/>
  <c r="K358" i="10"/>
  <c r="L358" i="10"/>
  <c r="M358" i="10"/>
  <c r="D359" i="10"/>
  <c r="E359" i="10"/>
  <c r="F359" i="10"/>
  <c r="G359" i="10"/>
  <c r="H359" i="10"/>
  <c r="I359" i="10"/>
  <c r="J359" i="10"/>
  <c r="K359" i="10"/>
  <c r="L359" i="10"/>
  <c r="M359" i="10"/>
  <c r="D360" i="10"/>
  <c r="E360" i="10"/>
  <c r="F360" i="10"/>
  <c r="G360" i="10"/>
  <c r="H360" i="10"/>
  <c r="I360" i="10"/>
  <c r="J360" i="10"/>
  <c r="K360" i="10"/>
  <c r="L360" i="10"/>
  <c r="M360" i="10"/>
  <c r="D361" i="10"/>
  <c r="E361" i="10"/>
  <c r="F361" i="10"/>
  <c r="G361" i="10"/>
  <c r="H361" i="10"/>
  <c r="I361" i="10"/>
  <c r="J361" i="10"/>
  <c r="K361" i="10"/>
  <c r="L361" i="10"/>
  <c r="M361" i="10"/>
  <c r="D362" i="10"/>
  <c r="E362" i="10"/>
  <c r="F362" i="10"/>
  <c r="G362" i="10"/>
  <c r="H362" i="10"/>
  <c r="I362" i="10"/>
  <c r="J362" i="10"/>
  <c r="K362" i="10"/>
  <c r="L362" i="10"/>
  <c r="M362" i="10"/>
  <c r="D363" i="10"/>
  <c r="E363" i="10"/>
  <c r="F363" i="10"/>
  <c r="G363" i="10"/>
  <c r="H363" i="10"/>
  <c r="I363" i="10"/>
  <c r="J363" i="10"/>
  <c r="K363" i="10"/>
  <c r="L363" i="10"/>
  <c r="M363" i="10"/>
  <c r="D364" i="10"/>
  <c r="E364" i="10"/>
  <c r="F364" i="10"/>
  <c r="G364" i="10"/>
  <c r="H364" i="10"/>
  <c r="I364" i="10"/>
  <c r="J364" i="10"/>
  <c r="K364" i="10"/>
  <c r="L364" i="10"/>
  <c r="M364" i="10"/>
  <c r="D365" i="10"/>
  <c r="E365" i="10"/>
  <c r="F365" i="10"/>
  <c r="G365" i="10"/>
  <c r="H365" i="10"/>
  <c r="I365" i="10"/>
  <c r="J365" i="10"/>
  <c r="K365" i="10"/>
  <c r="L365" i="10"/>
  <c r="M365" i="10"/>
  <c r="D343" i="10"/>
  <c r="E343" i="10"/>
  <c r="F343" i="10"/>
  <c r="G343" i="10"/>
  <c r="H343" i="10"/>
  <c r="I343" i="10"/>
  <c r="J343" i="10"/>
  <c r="K343" i="10"/>
  <c r="L343" i="10"/>
  <c r="M343" i="10"/>
  <c r="D344" i="10"/>
  <c r="E344" i="10"/>
  <c r="F344" i="10"/>
  <c r="G344" i="10"/>
  <c r="H344" i="10"/>
  <c r="I344" i="10"/>
  <c r="J344" i="10"/>
  <c r="K344" i="10"/>
  <c r="L344" i="10"/>
  <c r="M344" i="10"/>
  <c r="D345" i="10"/>
  <c r="E345" i="10"/>
  <c r="F345" i="10"/>
  <c r="G345" i="10"/>
  <c r="H345" i="10"/>
  <c r="I345" i="10"/>
  <c r="J345" i="10"/>
  <c r="K345" i="10"/>
  <c r="L345" i="10"/>
  <c r="M345" i="10"/>
  <c r="D346" i="10"/>
  <c r="E346" i="10"/>
  <c r="F346" i="10"/>
  <c r="G346" i="10"/>
  <c r="H346" i="10"/>
  <c r="I346" i="10"/>
  <c r="J346" i="10"/>
  <c r="K346" i="10"/>
  <c r="L346" i="10"/>
  <c r="M346" i="10"/>
  <c r="D347" i="10"/>
  <c r="E347" i="10"/>
  <c r="F347" i="10"/>
  <c r="G347" i="10"/>
  <c r="H347" i="10"/>
  <c r="I347" i="10"/>
  <c r="J347" i="10"/>
  <c r="K347" i="10"/>
  <c r="L347" i="10"/>
  <c r="M347" i="10"/>
  <c r="D348" i="10"/>
  <c r="E348" i="10"/>
  <c r="F348" i="10"/>
  <c r="G348" i="10"/>
  <c r="H348" i="10"/>
  <c r="I348" i="10"/>
  <c r="J348" i="10"/>
  <c r="K348" i="10"/>
  <c r="L348" i="10"/>
  <c r="M348" i="10"/>
  <c r="D349" i="10"/>
  <c r="E349" i="10"/>
  <c r="F349" i="10"/>
  <c r="G349" i="10"/>
  <c r="H349" i="10"/>
  <c r="I349" i="10"/>
  <c r="J349" i="10"/>
  <c r="K349" i="10"/>
  <c r="L349" i="10"/>
  <c r="M349" i="10"/>
  <c r="D350" i="10"/>
  <c r="E350" i="10"/>
  <c r="F350" i="10"/>
  <c r="G350" i="10"/>
  <c r="H350" i="10"/>
  <c r="I350" i="10"/>
  <c r="J350" i="10"/>
  <c r="K350" i="10"/>
  <c r="L350" i="10"/>
  <c r="M350" i="10"/>
  <c r="D351" i="10"/>
  <c r="E351" i="10"/>
  <c r="F351" i="10"/>
  <c r="G351" i="10"/>
  <c r="H351" i="10"/>
  <c r="I351" i="10"/>
  <c r="J351" i="10"/>
  <c r="K351" i="10"/>
  <c r="L351" i="10"/>
  <c r="M351" i="10"/>
  <c r="D352" i="10"/>
  <c r="E352" i="10"/>
  <c r="F352" i="10"/>
  <c r="G352" i="10"/>
  <c r="H352" i="10"/>
  <c r="I352" i="10"/>
  <c r="J352" i="10"/>
  <c r="K352" i="10"/>
  <c r="L352" i="10"/>
  <c r="M352" i="10"/>
  <c r="D353" i="10"/>
  <c r="E353" i="10"/>
  <c r="F353" i="10"/>
  <c r="G353" i="10"/>
  <c r="H353" i="10"/>
  <c r="I353" i="10"/>
  <c r="J353" i="10"/>
  <c r="K353" i="10"/>
  <c r="L353" i="10"/>
  <c r="M353" i="10"/>
  <c r="D331" i="10"/>
  <c r="E331" i="10"/>
  <c r="F331" i="10"/>
  <c r="G331" i="10"/>
  <c r="H331" i="10"/>
  <c r="I331" i="10"/>
  <c r="J331" i="10"/>
  <c r="K331" i="10"/>
  <c r="L331" i="10"/>
  <c r="M331" i="10"/>
  <c r="D332" i="10"/>
  <c r="E332" i="10"/>
  <c r="F332" i="10"/>
  <c r="G332" i="10"/>
  <c r="H332" i="10"/>
  <c r="I332" i="10"/>
  <c r="J332" i="10"/>
  <c r="K332" i="10"/>
  <c r="L332" i="10"/>
  <c r="M332" i="10"/>
  <c r="D333" i="10"/>
  <c r="E333" i="10"/>
  <c r="F333" i="10"/>
  <c r="G333" i="10"/>
  <c r="H333" i="10"/>
  <c r="I333" i="10"/>
  <c r="J333" i="10"/>
  <c r="K333" i="10"/>
  <c r="L333" i="10"/>
  <c r="M333" i="10"/>
  <c r="D334" i="10"/>
  <c r="E334" i="10"/>
  <c r="F334" i="10"/>
  <c r="G334" i="10"/>
  <c r="H334" i="10"/>
  <c r="I334" i="10"/>
  <c r="J334" i="10"/>
  <c r="K334" i="10"/>
  <c r="L334" i="10"/>
  <c r="M334" i="10"/>
  <c r="D335" i="10"/>
  <c r="E335" i="10"/>
  <c r="F335" i="10"/>
  <c r="G335" i="10"/>
  <c r="H335" i="10"/>
  <c r="I335" i="10"/>
  <c r="J335" i="10"/>
  <c r="K335" i="10"/>
  <c r="L335" i="10"/>
  <c r="M335" i="10"/>
  <c r="D336" i="10"/>
  <c r="E336" i="10"/>
  <c r="F336" i="10"/>
  <c r="G336" i="10"/>
  <c r="H336" i="10"/>
  <c r="I336" i="10"/>
  <c r="J336" i="10"/>
  <c r="K336" i="10"/>
  <c r="L336" i="10"/>
  <c r="M336" i="10"/>
  <c r="D337" i="10"/>
  <c r="E337" i="10"/>
  <c r="F337" i="10"/>
  <c r="G337" i="10"/>
  <c r="H337" i="10"/>
  <c r="I337" i="10"/>
  <c r="J337" i="10"/>
  <c r="K337" i="10"/>
  <c r="L337" i="10"/>
  <c r="M337" i="10"/>
  <c r="D338" i="10"/>
  <c r="E338" i="10"/>
  <c r="F338" i="10"/>
  <c r="G338" i="10"/>
  <c r="H338" i="10"/>
  <c r="I338" i="10"/>
  <c r="J338" i="10"/>
  <c r="K338" i="10"/>
  <c r="L338" i="10"/>
  <c r="M338" i="10"/>
  <c r="D339" i="10"/>
  <c r="E339" i="10"/>
  <c r="F339" i="10"/>
  <c r="G339" i="10"/>
  <c r="H339" i="10"/>
  <c r="I339" i="10"/>
  <c r="J339" i="10"/>
  <c r="K339" i="10"/>
  <c r="L339" i="10"/>
  <c r="M339" i="10"/>
  <c r="D340" i="10"/>
  <c r="E340" i="10"/>
  <c r="F340" i="10"/>
  <c r="G340" i="10"/>
  <c r="H340" i="10"/>
  <c r="I340" i="10"/>
  <c r="J340" i="10"/>
  <c r="K340" i="10"/>
  <c r="L340" i="10"/>
  <c r="M340" i="10"/>
  <c r="D341" i="10"/>
  <c r="E341" i="10"/>
  <c r="F341" i="10"/>
  <c r="G341" i="10"/>
  <c r="H341" i="10"/>
  <c r="I341" i="10"/>
  <c r="J341" i="10"/>
  <c r="K341" i="10"/>
  <c r="L341" i="10"/>
  <c r="M341" i="10"/>
  <c r="D319" i="10"/>
  <c r="E319" i="10"/>
  <c r="F319" i="10"/>
  <c r="G319" i="10"/>
  <c r="H319" i="10"/>
  <c r="I319" i="10"/>
  <c r="J319" i="10"/>
  <c r="K319" i="10"/>
  <c r="L319" i="10"/>
  <c r="M319" i="10"/>
  <c r="D320" i="10"/>
  <c r="E320" i="10"/>
  <c r="F320" i="10"/>
  <c r="G320" i="10"/>
  <c r="H320" i="10"/>
  <c r="I320" i="10"/>
  <c r="J320" i="10"/>
  <c r="K320" i="10"/>
  <c r="L320" i="10"/>
  <c r="M320" i="10"/>
  <c r="D321" i="10"/>
  <c r="E321" i="10"/>
  <c r="F321" i="10"/>
  <c r="G321" i="10"/>
  <c r="H321" i="10"/>
  <c r="I321" i="10"/>
  <c r="J321" i="10"/>
  <c r="K321" i="10"/>
  <c r="L321" i="10"/>
  <c r="M321" i="10"/>
  <c r="D322" i="10"/>
  <c r="E322" i="10"/>
  <c r="F322" i="10"/>
  <c r="G322" i="10"/>
  <c r="H322" i="10"/>
  <c r="I322" i="10"/>
  <c r="J322" i="10"/>
  <c r="K322" i="10"/>
  <c r="L322" i="10"/>
  <c r="M322" i="10"/>
  <c r="D323" i="10"/>
  <c r="E323" i="10"/>
  <c r="F323" i="10"/>
  <c r="G323" i="10"/>
  <c r="H323" i="10"/>
  <c r="I323" i="10"/>
  <c r="J323" i="10"/>
  <c r="K323" i="10"/>
  <c r="L323" i="10"/>
  <c r="M323" i="10"/>
  <c r="D324" i="10"/>
  <c r="E324" i="10"/>
  <c r="F324" i="10"/>
  <c r="G324" i="10"/>
  <c r="H324" i="10"/>
  <c r="I324" i="10"/>
  <c r="J324" i="10"/>
  <c r="K324" i="10"/>
  <c r="L324" i="10"/>
  <c r="M324" i="10"/>
  <c r="D325" i="10"/>
  <c r="E325" i="10"/>
  <c r="F325" i="10"/>
  <c r="G325" i="10"/>
  <c r="H325" i="10"/>
  <c r="I325" i="10"/>
  <c r="J325" i="10"/>
  <c r="K325" i="10"/>
  <c r="L325" i="10"/>
  <c r="M325" i="10"/>
  <c r="D326" i="10"/>
  <c r="E326" i="10"/>
  <c r="F326" i="10"/>
  <c r="G326" i="10"/>
  <c r="H326" i="10"/>
  <c r="I326" i="10"/>
  <c r="J326" i="10"/>
  <c r="K326" i="10"/>
  <c r="L326" i="10"/>
  <c r="M326" i="10"/>
  <c r="D327" i="10"/>
  <c r="E327" i="10"/>
  <c r="F327" i="10"/>
  <c r="G327" i="10"/>
  <c r="H327" i="10"/>
  <c r="I327" i="10"/>
  <c r="J327" i="10"/>
  <c r="K327" i="10"/>
  <c r="L327" i="10"/>
  <c r="M327" i="10"/>
  <c r="D328" i="10"/>
  <c r="E328" i="10"/>
  <c r="F328" i="10"/>
  <c r="G328" i="10"/>
  <c r="H328" i="10"/>
  <c r="I328" i="10"/>
  <c r="J328" i="10"/>
  <c r="K328" i="10"/>
  <c r="L328" i="10"/>
  <c r="M328" i="10"/>
  <c r="D329" i="10"/>
  <c r="E329" i="10"/>
  <c r="F329" i="10"/>
  <c r="G329" i="10"/>
  <c r="H329" i="10"/>
  <c r="I329" i="10"/>
  <c r="J329" i="10"/>
  <c r="K329" i="10"/>
  <c r="L329" i="10"/>
  <c r="M329" i="10"/>
  <c r="D306" i="10"/>
  <c r="E306" i="10"/>
  <c r="F306" i="10"/>
  <c r="G306" i="10"/>
  <c r="H306" i="10"/>
  <c r="I306" i="10"/>
  <c r="J306" i="10"/>
  <c r="K306" i="10"/>
  <c r="L306" i="10"/>
  <c r="M306" i="10"/>
  <c r="D307" i="10"/>
  <c r="E307" i="10"/>
  <c r="F307" i="10"/>
  <c r="G307" i="10"/>
  <c r="H307" i="10"/>
  <c r="I307" i="10"/>
  <c r="J307" i="10"/>
  <c r="K307" i="10"/>
  <c r="L307" i="10"/>
  <c r="M307" i="10"/>
  <c r="D308" i="10"/>
  <c r="E308" i="10"/>
  <c r="F308" i="10"/>
  <c r="G308" i="10"/>
  <c r="H308" i="10"/>
  <c r="I308" i="10"/>
  <c r="J308" i="10"/>
  <c r="K308" i="10"/>
  <c r="L308" i="10"/>
  <c r="M308" i="10"/>
  <c r="D309" i="10"/>
  <c r="E309" i="10"/>
  <c r="F309" i="10"/>
  <c r="G309" i="10"/>
  <c r="H309" i="10"/>
  <c r="I309" i="10"/>
  <c r="J309" i="10"/>
  <c r="K309" i="10"/>
  <c r="L309" i="10"/>
  <c r="M309" i="10"/>
  <c r="D310" i="10"/>
  <c r="E310" i="10"/>
  <c r="F310" i="10"/>
  <c r="G310" i="10"/>
  <c r="H310" i="10"/>
  <c r="I310" i="10"/>
  <c r="J310" i="10"/>
  <c r="K310" i="10"/>
  <c r="L310" i="10"/>
  <c r="M310" i="10"/>
  <c r="D311" i="10"/>
  <c r="E311" i="10"/>
  <c r="F311" i="10"/>
  <c r="G311" i="10"/>
  <c r="H311" i="10"/>
  <c r="I311" i="10"/>
  <c r="J311" i="10"/>
  <c r="K311" i="10"/>
  <c r="L311" i="10"/>
  <c r="M311" i="10"/>
  <c r="D312" i="10"/>
  <c r="E312" i="10"/>
  <c r="F312" i="10"/>
  <c r="G312" i="10"/>
  <c r="H312" i="10"/>
  <c r="I312" i="10"/>
  <c r="J312" i="10"/>
  <c r="K312" i="10"/>
  <c r="L312" i="10"/>
  <c r="M312" i="10"/>
  <c r="D313" i="10"/>
  <c r="E313" i="10"/>
  <c r="F313" i="10"/>
  <c r="G313" i="10"/>
  <c r="H313" i="10"/>
  <c r="I313" i="10"/>
  <c r="J313" i="10"/>
  <c r="K313" i="10"/>
  <c r="L313" i="10"/>
  <c r="M313" i="10"/>
  <c r="D314" i="10"/>
  <c r="E314" i="10"/>
  <c r="F314" i="10"/>
  <c r="G314" i="10"/>
  <c r="H314" i="10"/>
  <c r="I314" i="10"/>
  <c r="J314" i="10"/>
  <c r="K314" i="10"/>
  <c r="L314" i="10"/>
  <c r="M314" i="10"/>
  <c r="D315" i="10"/>
  <c r="E315" i="10"/>
  <c r="F315" i="10"/>
  <c r="G315" i="10"/>
  <c r="H315" i="10"/>
  <c r="I315" i="10"/>
  <c r="J315" i="10"/>
  <c r="K315" i="10"/>
  <c r="L315" i="10"/>
  <c r="M315" i="10"/>
  <c r="D316" i="10"/>
  <c r="E316" i="10"/>
  <c r="F316" i="10"/>
  <c r="G316" i="10"/>
  <c r="H316" i="10"/>
  <c r="I316" i="10"/>
  <c r="J316" i="10"/>
  <c r="K316" i="10"/>
  <c r="L316" i="10"/>
  <c r="M316" i="10"/>
  <c r="D294" i="10"/>
  <c r="E294" i="10"/>
  <c r="F294" i="10"/>
  <c r="G294" i="10"/>
  <c r="H294" i="10"/>
  <c r="I294" i="10"/>
  <c r="J294" i="10"/>
  <c r="K294" i="10"/>
  <c r="L294" i="10"/>
  <c r="M294" i="10"/>
  <c r="D295" i="10"/>
  <c r="E295" i="10"/>
  <c r="F295" i="10"/>
  <c r="G295" i="10"/>
  <c r="H295" i="10"/>
  <c r="I295" i="10"/>
  <c r="J295" i="10"/>
  <c r="K295" i="10"/>
  <c r="L295" i="10"/>
  <c r="M295" i="10"/>
  <c r="D296" i="10"/>
  <c r="E296" i="10"/>
  <c r="F296" i="10"/>
  <c r="G296" i="10"/>
  <c r="H296" i="10"/>
  <c r="I296" i="10"/>
  <c r="J296" i="10"/>
  <c r="K296" i="10"/>
  <c r="L296" i="10"/>
  <c r="M296" i="10"/>
  <c r="D297" i="10"/>
  <c r="E297" i="10"/>
  <c r="F297" i="10"/>
  <c r="G297" i="10"/>
  <c r="H297" i="10"/>
  <c r="I297" i="10"/>
  <c r="J297" i="10"/>
  <c r="K297" i="10"/>
  <c r="L297" i="10"/>
  <c r="M297" i="10"/>
  <c r="D298" i="10"/>
  <c r="E298" i="10"/>
  <c r="F298" i="10"/>
  <c r="G298" i="10"/>
  <c r="H298" i="10"/>
  <c r="I298" i="10"/>
  <c r="J298" i="10"/>
  <c r="K298" i="10"/>
  <c r="L298" i="10"/>
  <c r="M298" i="10"/>
  <c r="D299" i="10"/>
  <c r="E299" i="10"/>
  <c r="F299" i="10"/>
  <c r="G299" i="10"/>
  <c r="H299" i="10"/>
  <c r="I299" i="10"/>
  <c r="J299" i="10"/>
  <c r="K299" i="10"/>
  <c r="L299" i="10"/>
  <c r="M299" i="10"/>
  <c r="D300" i="10"/>
  <c r="E300" i="10"/>
  <c r="F300" i="10"/>
  <c r="G300" i="10"/>
  <c r="H300" i="10"/>
  <c r="I300" i="10"/>
  <c r="J300" i="10"/>
  <c r="K300" i="10"/>
  <c r="L300" i="10"/>
  <c r="M300" i="10"/>
  <c r="D301" i="10"/>
  <c r="E301" i="10"/>
  <c r="F301" i="10"/>
  <c r="G301" i="10"/>
  <c r="H301" i="10"/>
  <c r="I301" i="10"/>
  <c r="J301" i="10"/>
  <c r="K301" i="10"/>
  <c r="L301" i="10"/>
  <c r="M301" i="10"/>
  <c r="D302" i="10"/>
  <c r="E302" i="10"/>
  <c r="F302" i="10"/>
  <c r="G302" i="10"/>
  <c r="H302" i="10"/>
  <c r="I302" i="10"/>
  <c r="J302" i="10"/>
  <c r="K302" i="10"/>
  <c r="L302" i="10"/>
  <c r="M302" i="10"/>
  <c r="D303" i="10"/>
  <c r="E303" i="10"/>
  <c r="F303" i="10"/>
  <c r="G303" i="10"/>
  <c r="H303" i="10"/>
  <c r="I303" i="10"/>
  <c r="J303" i="10"/>
  <c r="K303" i="10"/>
  <c r="L303" i="10"/>
  <c r="M303" i="10"/>
  <c r="D304" i="10"/>
  <c r="E304" i="10"/>
  <c r="F304" i="10"/>
  <c r="G304" i="10"/>
  <c r="H304" i="10"/>
  <c r="I304" i="10"/>
  <c r="J304" i="10"/>
  <c r="K304" i="10"/>
  <c r="L304" i="10"/>
  <c r="M304" i="10"/>
  <c r="D282" i="10"/>
  <c r="E282" i="10"/>
  <c r="F282" i="10"/>
  <c r="G282" i="10"/>
  <c r="H282" i="10"/>
  <c r="I282" i="10"/>
  <c r="J282" i="10"/>
  <c r="K282" i="10"/>
  <c r="L282" i="10"/>
  <c r="M282" i="10"/>
  <c r="D283" i="10"/>
  <c r="E283" i="10"/>
  <c r="F283" i="10"/>
  <c r="G283" i="10"/>
  <c r="H283" i="10"/>
  <c r="I283" i="10"/>
  <c r="J283" i="10"/>
  <c r="K283" i="10"/>
  <c r="L283" i="10"/>
  <c r="M283" i="10"/>
  <c r="D284" i="10"/>
  <c r="E284" i="10"/>
  <c r="F284" i="10"/>
  <c r="G284" i="10"/>
  <c r="H284" i="10"/>
  <c r="I284" i="10"/>
  <c r="J284" i="10"/>
  <c r="K284" i="10"/>
  <c r="L284" i="10"/>
  <c r="M284" i="10"/>
  <c r="D285" i="10"/>
  <c r="E285" i="10"/>
  <c r="F285" i="10"/>
  <c r="G285" i="10"/>
  <c r="H285" i="10"/>
  <c r="I285" i="10"/>
  <c r="J285" i="10"/>
  <c r="K285" i="10"/>
  <c r="L285" i="10"/>
  <c r="M285" i="10"/>
  <c r="D286" i="10"/>
  <c r="E286" i="10"/>
  <c r="F286" i="10"/>
  <c r="G286" i="10"/>
  <c r="H286" i="10"/>
  <c r="I286" i="10"/>
  <c r="J286" i="10"/>
  <c r="K286" i="10"/>
  <c r="L286" i="10"/>
  <c r="M286" i="10"/>
  <c r="D287" i="10"/>
  <c r="E287" i="10"/>
  <c r="F287" i="10"/>
  <c r="G287" i="10"/>
  <c r="H287" i="10"/>
  <c r="I287" i="10"/>
  <c r="J287" i="10"/>
  <c r="K287" i="10"/>
  <c r="L287" i="10"/>
  <c r="M287" i="10"/>
  <c r="D288" i="10"/>
  <c r="E288" i="10"/>
  <c r="F288" i="10"/>
  <c r="G288" i="10"/>
  <c r="H288" i="10"/>
  <c r="I288" i="10"/>
  <c r="J288" i="10"/>
  <c r="K288" i="10"/>
  <c r="L288" i="10"/>
  <c r="M288" i="10"/>
  <c r="D289" i="10"/>
  <c r="E289" i="10"/>
  <c r="F289" i="10"/>
  <c r="G289" i="10"/>
  <c r="H289" i="10"/>
  <c r="I289" i="10"/>
  <c r="J289" i="10"/>
  <c r="K289" i="10"/>
  <c r="L289" i="10"/>
  <c r="M289" i="10"/>
  <c r="D290" i="10"/>
  <c r="E290" i="10"/>
  <c r="F290" i="10"/>
  <c r="G290" i="10"/>
  <c r="H290" i="10"/>
  <c r="I290" i="10"/>
  <c r="J290" i="10"/>
  <c r="K290" i="10"/>
  <c r="L290" i="10"/>
  <c r="M290" i="10"/>
  <c r="D291" i="10"/>
  <c r="E291" i="10"/>
  <c r="F291" i="10"/>
  <c r="G291" i="10"/>
  <c r="H291" i="10"/>
  <c r="I291" i="10"/>
  <c r="J291" i="10"/>
  <c r="K291" i="10"/>
  <c r="L291" i="10"/>
  <c r="M291" i="10"/>
  <c r="D292" i="10"/>
  <c r="E292" i="10"/>
  <c r="F292" i="10"/>
  <c r="G292" i="10"/>
  <c r="H292" i="10"/>
  <c r="I292" i="10"/>
  <c r="J292" i="10"/>
  <c r="K292" i="10"/>
  <c r="L292" i="10"/>
  <c r="M292" i="10"/>
  <c r="D270" i="10"/>
  <c r="E270" i="10"/>
  <c r="F270" i="10"/>
  <c r="G270" i="10"/>
  <c r="H270" i="10"/>
  <c r="I270" i="10"/>
  <c r="J270" i="10"/>
  <c r="K270" i="10"/>
  <c r="L270" i="10"/>
  <c r="M270" i="10"/>
  <c r="D271" i="10"/>
  <c r="E271" i="10"/>
  <c r="F271" i="10"/>
  <c r="G271" i="10"/>
  <c r="H271" i="10"/>
  <c r="I271" i="10"/>
  <c r="J271" i="10"/>
  <c r="K271" i="10"/>
  <c r="L271" i="10"/>
  <c r="M271" i="10"/>
  <c r="D272" i="10"/>
  <c r="E272" i="10"/>
  <c r="F272" i="10"/>
  <c r="G272" i="10"/>
  <c r="H272" i="10"/>
  <c r="I272" i="10"/>
  <c r="J272" i="10"/>
  <c r="K272" i="10"/>
  <c r="L272" i="10"/>
  <c r="M272" i="10"/>
  <c r="D273" i="10"/>
  <c r="E273" i="10"/>
  <c r="F273" i="10"/>
  <c r="G273" i="10"/>
  <c r="H273" i="10"/>
  <c r="I273" i="10"/>
  <c r="J273" i="10"/>
  <c r="K273" i="10"/>
  <c r="L273" i="10"/>
  <c r="M273" i="10"/>
  <c r="D274" i="10"/>
  <c r="E274" i="10"/>
  <c r="F274" i="10"/>
  <c r="G274" i="10"/>
  <c r="H274" i="10"/>
  <c r="I274" i="10"/>
  <c r="J274" i="10"/>
  <c r="K274" i="10"/>
  <c r="L274" i="10"/>
  <c r="M274" i="10"/>
  <c r="D275" i="10"/>
  <c r="E275" i="10"/>
  <c r="F275" i="10"/>
  <c r="G275" i="10"/>
  <c r="H275" i="10"/>
  <c r="I275" i="10"/>
  <c r="J275" i="10"/>
  <c r="K275" i="10"/>
  <c r="L275" i="10"/>
  <c r="M275" i="10"/>
  <c r="D276" i="10"/>
  <c r="E276" i="10"/>
  <c r="F276" i="10"/>
  <c r="G276" i="10"/>
  <c r="H276" i="10"/>
  <c r="I276" i="10"/>
  <c r="J276" i="10"/>
  <c r="K276" i="10"/>
  <c r="L276" i="10"/>
  <c r="M276" i="10"/>
  <c r="D277" i="10"/>
  <c r="E277" i="10"/>
  <c r="F277" i="10"/>
  <c r="G277" i="10"/>
  <c r="H277" i="10"/>
  <c r="I277" i="10"/>
  <c r="J277" i="10"/>
  <c r="K277" i="10"/>
  <c r="L277" i="10"/>
  <c r="M277" i="10"/>
  <c r="D278" i="10"/>
  <c r="E278" i="10"/>
  <c r="F278" i="10"/>
  <c r="G278" i="10"/>
  <c r="H278" i="10"/>
  <c r="I278" i="10"/>
  <c r="J278" i="10"/>
  <c r="K278" i="10"/>
  <c r="L278" i="10"/>
  <c r="M278" i="10"/>
  <c r="D279" i="10"/>
  <c r="E279" i="10"/>
  <c r="F279" i="10"/>
  <c r="G279" i="10"/>
  <c r="H279" i="10"/>
  <c r="I279" i="10"/>
  <c r="J279" i="10"/>
  <c r="K279" i="10"/>
  <c r="L279" i="10"/>
  <c r="M279" i="10"/>
  <c r="D280" i="10"/>
  <c r="E280" i="10"/>
  <c r="F280" i="10"/>
  <c r="G280" i="10"/>
  <c r="H280" i="10"/>
  <c r="I280" i="10"/>
  <c r="J280" i="10"/>
  <c r="K280" i="10"/>
  <c r="L280" i="10"/>
  <c r="M280" i="10"/>
  <c r="D257" i="10"/>
  <c r="E257" i="10"/>
  <c r="F257" i="10"/>
  <c r="G257" i="10"/>
  <c r="H257" i="10"/>
  <c r="I257" i="10"/>
  <c r="J257" i="10"/>
  <c r="K257" i="10"/>
  <c r="L257" i="10"/>
  <c r="M257" i="10"/>
  <c r="D258" i="10"/>
  <c r="E258" i="10"/>
  <c r="F258" i="10"/>
  <c r="G258" i="10"/>
  <c r="H258" i="10"/>
  <c r="I258" i="10"/>
  <c r="J258" i="10"/>
  <c r="K258" i="10"/>
  <c r="L258" i="10"/>
  <c r="M258" i="10"/>
  <c r="D259" i="10"/>
  <c r="E259" i="10"/>
  <c r="F259" i="10"/>
  <c r="G259" i="10"/>
  <c r="H259" i="10"/>
  <c r="I259" i="10"/>
  <c r="J259" i="10"/>
  <c r="K259" i="10"/>
  <c r="L259" i="10"/>
  <c r="M259" i="10"/>
  <c r="D260" i="10"/>
  <c r="E260" i="10"/>
  <c r="F260" i="10"/>
  <c r="G260" i="10"/>
  <c r="H260" i="10"/>
  <c r="I260" i="10"/>
  <c r="J260" i="10"/>
  <c r="K260" i="10"/>
  <c r="L260" i="10"/>
  <c r="M260" i="10"/>
  <c r="D261" i="10"/>
  <c r="E261" i="10"/>
  <c r="F261" i="10"/>
  <c r="G261" i="10"/>
  <c r="H261" i="10"/>
  <c r="I261" i="10"/>
  <c r="J261" i="10"/>
  <c r="K261" i="10"/>
  <c r="L261" i="10"/>
  <c r="M261" i="10"/>
  <c r="D262" i="10"/>
  <c r="E262" i="10"/>
  <c r="F262" i="10"/>
  <c r="G262" i="10"/>
  <c r="H262" i="10"/>
  <c r="I262" i="10"/>
  <c r="J262" i="10"/>
  <c r="K262" i="10"/>
  <c r="L262" i="10"/>
  <c r="M262" i="10"/>
  <c r="D263" i="10"/>
  <c r="E263" i="10"/>
  <c r="F263" i="10"/>
  <c r="G263" i="10"/>
  <c r="H263" i="10"/>
  <c r="I263" i="10"/>
  <c r="J263" i="10"/>
  <c r="K263" i="10"/>
  <c r="L263" i="10"/>
  <c r="M263" i="10"/>
  <c r="D264" i="10"/>
  <c r="E264" i="10"/>
  <c r="F264" i="10"/>
  <c r="G264" i="10"/>
  <c r="H264" i="10"/>
  <c r="I264" i="10"/>
  <c r="J264" i="10"/>
  <c r="K264" i="10"/>
  <c r="L264" i="10"/>
  <c r="M264" i="10"/>
  <c r="D265" i="10"/>
  <c r="E265" i="10"/>
  <c r="F265" i="10"/>
  <c r="G265" i="10"/>
  <c r="H265" i="10"/>
  <c r="I265" i="10"/>
  <c r="J265" i="10"/>
  <c r="K265" i="10"/>
  <c r="L265" i="10"/>
  <c r="M265" i="10"/>
  <c r="D266" i="10"/>
  <c r="E266" i="10"/>
  <c r="F266" i="10"/>
  <c r="G266" i="10"/>
  <c r="H266" i="10"/>
  <c r="I266" i="10"/>
  <c r="J266" i="10"/>
  <c r="K266" i="10"/>
  <c r="L266" i="10"/>
  <c r="M266" i="10"/>
  <c r="D267" i="10"/>
  <c r="E267" i="10"/>
  <c r="F267" i="10"/>
  <c r="G267" i="10"/>
  <c r="H267" i="10"/>
  <c r="I267" i="10"/>
  <c r="J267" i="10"/>
  <c r="K267" i="10"/>
  <c r="L267" i="10"/>
  <c r="M267" i="10"/>
  <c r="D245" i="10"/>
  <c r="E245" i="10"/>
  <c r="F245" i="10"/>
  <c r="G245" i="10"/>
  <c r="H245" i="10"/>
  <c r="I245" i="10"/>
  <c r="J245" i="10"/>
  <c r="K245" i="10"/>
  <c r="L245" i="10"/>
  <c r="M245" i="10"/>
  <c r="D246" i="10"/>
  <c r="E246" i="10"/>
  <c r="F246" i="10"/>
  <c r="G246" i="10"/>
  <c r="H246" i="10"/>
  <c r="I246" i="10"/>
  <c r="J246" i="10"/>
  <c r="K246" i="10"/>
  <c r="L246" i="10"/>
  <c r="M246" i="10"/>
  <c r="D247" i="10"/>
  <c r="E247" i="10"/>
  <c r="F247" i="10"/>
  <c r="G247" i="10"/>
  <c r="H247" i="10"/>
  <c r="I247" i="10"/>
  <c r="J247" i="10"/>
  <c r="K247" i="10"/>
  <c r="L247" i="10"/>
  <c r="M247" i="10"/>
  <c r="D248" i="10"/>
  <c r="E248" i="10"/>
  <c r="F248" i="10"/>
  <c r="G248" i="10"/>
  <c r="H248" i="10"/>
  <c r="I248" i="10"/>
  <c r="J248" i="10"/>
  <c r="K248" i="10"/>
  <c r="L248" i="10"/>
  <c r="M248" i="10"/>
  <c r="D249" i="10"/>
  <c r="E249" i="10"/>
  <c r="F249" i="10"/>
  <c r="G249" i="10"/>
  <c r="H249" i="10"/>
  <c r="I249" i="10"/>
  <c r="J249" i="10"/>
  <c r="K249" i="10"/>
  <c r="L249" i="10"/>
  <c r="M249" i="10"/>
  <c r="D250" i="10"/>
  <c r="E250" i="10"/>
  <c r="F250" i="10"/>
  <c r="G250" i="10"/>
  <c r="H250" i="10"/>
  <c r="I250" i="10"/>
  <c r="J250" i="10"/>
  <c r="K250" i="10"/>
  <c r="L250" i="10"/>
  <c r="M250" i="10"/>
  <c r="D251" i="10"/>
  <c r="E251" i="10"/>
  <c r="F251" i="10"/>
  <c r="G251" i="10"/>
  <c r="H251" i="10"/>
  <c r="I251" i="10"/>
  <c r="J251" i="10"/>
  <c r="K251" i="10"/>
  <c r="L251" i="10"/>
  <c r="M251" i="10"/>
  <c r="D252" i="10"/>
  <c r="E252" i="10"/>
  <c r="F252" i="10"/>
  <c r="G252" i="10"/>
  <c r="H252" i="10"/>
  <c r="I252" i="10"/>
  <c r="J252" i="10"/>
  <c r="K252" i="10"/>
  <c r="L252" i="10"/>
  <c r="M252" i="10"/>
  <c r="D253" i="10"/>
  <c r="E253" i="10"/>
  <c r="F253" i="10"/>
  <c r="G253" i="10"/>
  <c r="H253" i="10"/>
  <c r="I253" i="10"/>
  <c r="J253" i="10"/>
  <c r="K253" i="10"/>
  <c r="L253" i="10"/>
  <c r="M253" i="10"/>
  <c r="D254" i="10"/>
  <c r="E254" i="10"/>
  <c r="F254" i="10"/>
  <c r="G254" i="10"/>
  <c r="H254" i="10"/>
  <c r="I254" i="10"/>
  <c r="J254" i="10"/>
  <c r="K254" i="10"/>
  <c r="L254" i="10"/>
  <c r="M254" i="10"/>
  <c r="D255" i="10"/>
  <c r="E255" i="10"/>
  <c r="F255" i="10"/>
  <c r="G255" i="10"/>
  <c r="H255" i="10"/>
  <c r="I255" i="10"/>
  <c r="J255" i="10"/>
  <c r="K255" i="10"/>
  <c r="L255" i="10"/>
  <c r="M255" i="10"/>
  <c r="D233" i="10"/>
  <c r="E233" i="10"/>
  <c r="F233" i="10"/>
  <c r="G233" i="10"/>
  <c r="H233" i="10"/>
  <c r="I233" i="10"/>
  <c r="J233" i="10"/>
  <c r="K233" i="10"/>
  <c r="L233" i="10"/>
  <c r="M233" i="10"/>
  <c r="D234" i="10"/>
  <c r="E234" i="10"/>
  <c r="F234" i="10"/>
  <c r="G234" i="10"/>
  <c r="H234" i="10"/>
  <c r="I234" i="10"/>
  <c r="J234" i="10"/>
  <c r="K234" i="10"/>
  <c r="L234" i="10"/>
  <c r="M234" i="10"/>
  <c r="D235" i="10"/>
  <c r="E235" i="10"/>
  <c r="F235" i="10"/>
  <c r="G235" i="10"/>
  <c r="H235" i="10"/>
  <c r="I235" i="10"/>
  <c r="J235" i="10"/>
  <c r="K235" i="10"/>
  <c r="L235" i="10"/>
  <c r="M235" i="10"/>
  <c r="D236" i="10"/>
  <c r="E236" i="10"/>
  <c r="F236" i="10"/>
  <c r="G236" i="10"/>
  <c r="H236" i="10"/>
  <c r="I236" i="10"/>
  <c r="J236" i="10"/>
  <c r="K236" i="10"/>
  <c r="L236" i="10"/>
  <c r="M236" i="10"/>
  <c r="D237" i="10"/>
  <c r="E237" i="10"/>
  <c r="F237" i="10"/>
  <c r="G237" i="10"/>
  <c r="H237" i="10"/>
  <c r="I237" i="10"/>
  <c r="J237" i="10"/>
  <c r="K237" i="10"/>
  <c r="L237" i="10"/>
  <c r="M237" i="10"/>
  <c r="D238" i="10"/>
  <c r="E238" i="10"/>
  <c r="F238" i="10"/>
  <c r="G238" i="10"/>
  <c r="H238" i="10"/>
  <c r="I238" i="10"/>
  <c r="J238" i="10"/>
  <c r="K238" i="10"/>
  <c r="L238" i="10"/>
  <c r="M238" i="10"/>
  <c r="D239" i="10"/>
  <c r="E239" i="10"/>
  <c r="F239" i="10"/>
  <c r="G239" i="10"/>
  <c r="H239" i="10"/>
  <c r="I239" i="10"/>
  <c r="J239" i="10"/>
  <c r="K239" i="10"/>
  <c r="L239" i="10"/>
  <c r="M239" i="10"/>
  <c r="D240" i="10"/>
  <c r="E240" i="10"/>
  <c r="F240" i="10"/>
  <c r="G240" i="10"/>
  <c r="H240" i="10"/>
  <c r="I240" i="10"/>
  <c r="J240" i="10"/>
  <c r="K240" i="10"/>
  <c r="L240" i="10"/>
  <c r="M240" i="10"/>
  <c r="D241" i="10"/>
  <c r="E241" i="10"/>
  <c r="F241" i="10"/>
  <c r="G241" i="10"/>
  <c r="H241" i="10"/>
  <c r="I241" i="10"/>
  <c r="J241" i="10"/>
  <c r="K241" i="10"/>
  <c r="L241" i="10"/>
  <c r="M241" i="10"/>
  <c r="D242" i="10"/>
  <c r="E242" i="10"/>
  <c r="F242" i="10"/>
  <c r="G242" i="10"/>
  <c r="H242" i="10"/>
  <c r="I242" i="10"/>
  <c r="J242" i="10"/>
  <c r="K242" i="10"/>
  <c r="L242" i="10"/>
  <c r="M242" i="10"/>
  <c r="D243" i="10"/>
  <c r="E243" i="10"/>
  <c r="F243" i="10"/>
  <c r="G243" i="10"/>
  <c r="H243" i="10"/>
  <c r="I243" i="10"/>
  <c r="J243" i="10"/>
  <c r="K243" i="10"/>
  <c r="L243" i="10"/>
  <c r="M243" i="10"/>
  <c r="D221" i="10"/>
  <c r="E221" i="10"/>
  <c r="F221" i="10"/>
  <c r="G221" i="10"/>
  <c r="H221" i="10"/>
  <c r="I221" i="10"/>
  <c r="J221" i="10"/>
  <c r="K221" i="10"/>
  <c r="L221" i="10"/>
  <c r="M221" i="10"/>
  <c r="D222" i="10"/>
  <c r="E222" i="10"/>
  <c r="F222" i="10"/>
  <c r="G222" i="10"/>
  <c r="H222" i="10"/>
  <c r="I222" i="10"/>
  <c r="J222" i="10"/>
  <c r="K222" i="10"/>
  <c r="L222" i="10"/>
  <c r="M222" i="10"/>
  <c r="D223" i="10"/>
  <c r="E223" i="10"/>
  <c r="F223" i="10"/>
  <c r="G223" i="10"/>
  <c r="H223" i="10"/>
  <c r="I223" i="10"/>
  <c r="J223" i="10"/>
  <c r="K223" i="10"/>
  <c r="L223" i="10"/>
  <c r="M223" i="10"/>
  <c r="D224" i="10"/>
  <c r="E224" i="10"/>
  <c r="F224" i="10"/>
  <c r="G224" i="10"/>
  <c r="H224" i="10"/>
  <c r="I224" i="10"/>
  <c r="J224" i="10"/>
  <c r="K224" i="10"/>
  <c r="L224" i="10"/>
  <c r="M224" i="10"/>
  <c r="D225" i="10"/>
  <c r="E225" i="10"/>
  <c r="F225" i="10"/>
  <c r="G225" i="10"/>
  <c r="H225" i="10"/>
  <c r="I225" i="10"/>
  <c r="J225" i="10"/>
  <c r="K225" i="10"/>
  <c r="L225" i="10"/>
  <c r="M225" i="10"/>
  <c r="D226" i="10"/>
  <c r="E226" i="10"/>
  <c r="F226" i="10"/>
  <c r="G226" i="10"/>
  <c r="H226" i="10"/>
  <c r="I226" i="10"/>
  <c r="J226" i="10"/>
  <c r="K226" i="10"/>
  <c r="L226" i="10"/>
  <c r="M226" i="10"/>
  <c r="D227" i="10"/>
  <c r="E227" i="10"/>
  <c r="F227" i="10"/>
  <c r="G227" i="10"/>
  <c r="H227" i="10"/>
  <c r="I227" i="10"/>
  <c r="J227" i="10"/>
  <c r="K227" i="10"/>
  <c r="L227" i="10"/>
  <c r="M227" i="10"/>
  <c r="D228" i="10"/>
  <c r="E228" i="10"/>
  <c r="F228" i="10"/>
  <c r="G228" i="10"/>
  <c r="H228" i="10"/>
  <c r="I228" i="10"/>
  <c r="J228" i="10"/>
  <c r="K228" i="10"/>
  <c r="L228" i="10"/>
  <c r="M228" i="10"/>
  <c r="D229" i="10"/>
  <c r="E229" i="10"/>
  <c r="F229" i="10"/>
  <c r="G229" i="10"/>
  <c r="H229" i="10"/>
  <c r="I229" i="10"/>
  <c r="J229" i="10"/>
  <c r="K229" i="10"/>
  <c r="L229" i="10"/>
  <c r="M229" i="10"/>
  <c r="D230" i="10"/>
  <c r="E230" i="10"/>
  <c r="F230" i="10"/>
  <c r="G230" i="10"/>
  <c r="H230" i="10"/>
  <c r="I230" i="10"/>
  <c r="J230" i="10"/>
  <c r="K230" i="10"/>
  <c r="L230" i="10"/>
  <c r="M230" i="10"/>
  <c r="D231" i="10"/>
  <c r="E231" i="10"/>
  <c r="F231" i="10"/>
  <c r="G231" i="10"/>
  <c r="H231" i="10"/>
  <c r="I231" i="10"/>
  <c r="J231" i="10"/>
  <c r="K231" i="10"/>
  <c r="L231" i="10"/>
  <c r="M231" i="10"/>
  <c r="D209" i="10"/>
  <c r="E209" i="10"/>
  <c r="F209" i="10"/>
  <c r="G209" i="10"/>
  <c r="H209" i="10"/>
  <c r="I209" i="10"/>
  <c r="J209" i="10"/>
  <c r="K209" i="10"/>
  <c r="L209" i="10"/>
  <c r="M209" i="10"/>
  <c r="D210" i="10"/>
  <c r="E210" i="10"/>
  <c r="F210" i="10"/>
  <c r="G210" i="10"/>
  <c r="H210" i="10"/>
  <c r="I210" i="10"/>
  <c r="J210" i="10"/>
  <c r="K210" i="10"/>
  <c r="L210" i="10"/>
  <c r="M210" i="10"/>
  <c r="D211" i="10"/>
  <c r="E211" i="10"/>
  <c r="F211" i="10"/>
  <c r="G211" i="10"/>
  <c r="H211" i="10"/>
  <c r="I211" i="10"/>
  <c r="J211" i="10"/>
  <c r="K211" i="10"/>
  <c r="L211" i="10"/>
  <c r="M211" i="10"/>
  <c r="D212" i="10"/>
  <c r="E212" i="10"/>
  <c r="F212" i="10"/>
  <c r="G212" i="10"/>
  <c r="H212" i="10"/>
  <c r="I212" i="10"/>
  <c r="J212" i="10"/>
  <c r="K212" i="10"/>
  <c r="L212" i="10"/>
  <c r="M212" i="10"/>
  <c r="D213" i="10"/>
  <c r="E213" i="10"/>
  <c r="F213" i="10"/>
  <c r="G213" i="10"/>
  <c r="H213" i="10"/>
  <c r="I213" i="10"/>
  <c r="J213" i="10"/>
  <c r="K213" i="10"/>
  <c r="L213" i="10"/>
  <c r="M213" i="10"/>
  <c r="D214" i="10"/>
  <c r="E214" i="10"/>
  <c r="F214" i="10"/>
  <c r="G214" i="10"/>
  <c r="H214" i="10"/>
  <c r="I214" i="10"/>
  <c r="J214" i="10"/>
  <c r="K214" i="10"/>
  <c r="L214" i="10"/>
  <c r="M214" i="10"/>
  <c r="D215" i="10"/>
  <c r="E215" i="10"/>
  <c r="F215" i="10"/>
  <c r="G215" i="10"/>
  <c r="H215" i="10"/>
  <c r="I215" i="10"/>
  <c r="J215" i="10"/>
  <c r="K215" i="10"/>
  <c r="L215" i="10"/>
  <c r="M215" i="10"/>
  <c r="D216" i="10"/>
  <c r="E216" i="10"/>
  <c r="F216" i="10"/>
  <c r="G216" i="10"/>
  <c r="H216" i="10"/>
  <c r="I216" i="10"/>
  <c r="J216" i="10"/>
  <c r="K216" i="10"/>
  <c r="L216" i="10"/>
  <c r="M216" i="10"/>
  <c r="D217" i="10"/>
  <c r="E217" i="10"/>
  <c r="F217" i="10"/>
  <c r="G217" i="10"/>
  <c r="H217" i="10"/>
  <c r="I217" i="10"/>
  <c r="J217" i="10"/>
  <c r="K217" i="10"/>
  <c r="L217" i="10"/>
  <c r="M217" i="10"/>
  <c r="D218" i="10"/>
  <c r="E218" i="10"/>
  <c r="F218" i="10"/>
  <c r="G218" i="10"/>
  <c r="H218" i="10"/>
  <c r="I218" i="10"/>
  <c r="J218" i="10"/>
  <c r="K218" i="10"/>
  <c r="L218" i="10"/>
  <c r="M218" i="10"/>
  <c r="D219" i="10"/>
  <c r="E219" i="10"/>
  <c r="F219" i="10"/>
  <c r="G219" i="10"/>
  <c r="H219" i="10"/>
  <c r="I219" i="10"/>
  <c r="J219" i="10"/>
  <c r="K219" i="10"/>
  <c r="L219" i="10"/>
  <c r="M219" i="10"/>
  <c r="D197" i="10"/>
  <c r="E197" i="10"/>
  <c r="F197" i="10"/>
  <c r="G197" i="10"/>
  <c r="H197" i="10"/>
  <c r="I197" i="10"/>
  <c r="J197" i="10"/>
  <c r="K197" i="10"/>
  <c r="L197" i="10"/>
  <c r="M197" i="10"/>
  <c r="D198" i="10"/>
  <c r="E198" i="10"/>
  <c r="F198" i="10"/>
  <c r="G198" i="10"/>
  <c r="H198" i="10"/>
  <c r="I198" i="10"/>
  <c r="J198" i="10"/>
  <c r="K198" i="10"/>
  <c r="L198" i="10"/>
  <c r="M198" i="10"/>
  <c r="D199" i="10"/>
  <c r="E199" i="10"/>
  <c r="F199" i="10"/>
  <c r="G199" i="10"/>
  <c r="H199" i="10"/>
  <c r="I199" i="10"/>
  <c r="J199" i="10"/>
  <c r="K199" i="10"/>
  <c r="L199" i="10"/>
  <c r="M199" i="10"/>
  <c r="D200" i="10"/>
  <c r="E200" i="10"/>
  <c r="F200" i="10"/>
  <c r="G200" i="10"/>
  <c r="H200" i="10"/>
  <c r="I200" i="10"/>
  <c r="J200" i="10"/>
  <c r="K200" i="10"/>
  <c r="L200" i="10"/>
  <c r="M200" i="10"/>
  <c r="D201" i="10"/>
  <c r="E201" i="10"/>
  <c r="F201" i="10"/>
  <c r="G201" i="10"/>
  <c r="H201" i="10"/>
  <c r="I201" i="10"/>
  <c r="J201" i="10"/>
  <c r="K201" i="10"/>
  <c r="L201" i="10"/>
  <c r="M201" i="10"/>
  <c r="D202" i="10"/>
  <c r="E202" i="10"/>
  <c r="F202" i="10"/>
  <c r="G202" i="10"/>
  <c r="H202" i="10"/>
  <c r="I202" i="10"/>
  <c r="J202" i="10"/>
  <c r="K202" i="10"/>
  <c r="L202" i="10"/>
  <c r="M202" i="10"/>
  <c r="D203" i="10"/>
  <c r="E203" i="10"/>
  <c r="F203" i="10"/>
  <c r="G203" i="10"/>
  <c r="H203" i="10"/>
  <c r="I203" i="10"/>
  <c r="J203" i="10"/>
  <c r="K203" i="10"/>
  <c r="L203" i="10"/>
  <c r="M203" i="10"/>
  <c r="D204" i="10"/>
  <c r="E204" i="10"/>
  <c r="F204" i="10"/>
  <c r="G204" i="10"/>
  <c r="H204" i="10"/>
  <c r="I204" i="10"/>
  <c r="J204" i="10"/>
  <c r="K204" i="10"/>
  <c r="L204" i="10"/>
  <c r="M204" i="10"/>
  <c r="D205" i="10"/>
  <c r="E205" i="10"/>
  <c r="F205" i="10"/>
  <c r="G205" i="10"/>
  <c r="H205" i="10"/>
  <c r="I205" i="10"/>
  <c r="J205" i="10"/>
  <c r="K205" i="10"/>
  <c r="L205" i="10"/>
  <c r="M205" i="10"/>
  <c r="D206" i="10"/>
  <c r="E206" i="10"/>
  <c r="F206" i="10"/>
  <c r="G206" i="10"/>
  <c r="H206" i="10"/>
  <c r="I206" i="10"/>
  <c r="J206" i="10"/>
  <c r="K206" i="10"/>
  <c r="L206" i="10"/>
  <c r="M206" i="10"/>
  <c r="D207" i="10"/>
  <c r="E207" i="10"/>
  <c r="F207" i="10"/>
  <c r="G207" i="10"/>
  <c r="H207" i="10"/>
  <c r="I207" i="10"/>
  <c r="J207" i="10"/>
  <c r="K207" i="10"/>
  <c r="L207" i="10"/>
  <c r="M207" i="10"/>
  <c r="D185" i="10"/>
  <c r="E185" i="10"/>
  <c r="F185" i="10"/>
  <c r="G185" i="10"/>
  <c r="H185" i="10"/>
  <c r="I185" i="10"/>
  <c r="J185" i="10"/>
  <c r="K185" i="10"/>
  <c r="L185" i="10"/>
  <c r="M185" i="10"/>
  <c r="D186" i="10"/>
  <c r="E186" i="10"/>
  <c r="F186" i="10"/>
  <c r="G186" i="10"/>
  <c r="H186" i="10"/>
  <c r="I186" i="10"/>
  <c r="J186" i="10"/>
  <c r="K186" i="10"/>
  <c r="L186" i="10"/>
  <c r="M186" i="10"/>
  <c r="D187" i="10"/>
  <c r="E187" i="10"/>
  <c r="F187" i="10"/>
  <c r="G187" i="10"/>
  <c r="H187" i="10"/>
  <c r="I187" i="10"/>
  <c r="J187" i="10"/>
  <c r="K187" i="10"/>
  <c r="L187" i="10"/>
  <c r="M187" i="10"/>
  <c r="D188" i="10"/>
  <c r="E188" i="10"/>
  <c r="F188" i="10"/>
  <c r="G188" i="10"/>
  <c r="H188" i="10"/>
  <c r="I188" i="10"/>
  <c r="J188" i="10"/>
  <c r="K188" i="10"/>
  <c r="L188" i="10"/>
  <c r="M188" i="10"/>
  <c r="D189" i="10"/>
  <c r="E189" i="10"/>
  <c r="F189" i="10"/>
  <c r="G189" i="10"/>
  <c r="H189" i="10"/>
  <c r="I189" i="10"/>
  <c r="J189" i="10"/>
  <c r="K189" i="10"/>
  <c r="L189" i="10"/>
  <c r="M189" i="10"/>
  <c r="D190" i="10"/>
  <c r="E190" i="10"/>
  <c r="F190" i="10"/>
  <c r="G190" i="10"/>
  <c r="H190" i="10"/>
  <c r="I190" i="10"/>
  <c r="J190" i="10"/>
  <c r="K190" i="10"/>
  <c r="L190" i="10"/>
  <c r="M190" i="10"/>
  <c r="D191" i="10"/>
  <c r="E191" i="10"/>
  <c r="F191" i="10"/>
  <c r="G191" i="10"/>
  <c r="H191" i="10"/>
  <c r="I191" i="10"/>
  <c r="J191" i="10"/>
  <c r="K191" i="10"/>
  <c r="L191" i="10"/>
  <c r="M191" i="10"/>
  <c r="D192" i="10"/>
  <c r="E192" i="10"/>
  <c r="F192" i="10"/>
  <c r="G192" i="10"/>
  <c r="H192" i="10"/>
  <c r="I192" i="10"/>
  <c r="J192" i="10"/>
  <c r="K192" i="10"/>
  <c r="L192" i="10"/>
  <c r="M192" i="10"/>
  <c r="D193" i="10"/>
  <c r="E193" i="10"/>
  <c r="F193" i="10"/>
  <c r="G193" i="10"/>
  <c r="H193" i="10"/>
  <c r="I193" i="10"/>
  <c r="J193" i="10"/>
  <c r="K193" i="10"/>
  <c r="L193" i="10"/>
  <c r="M193" i="10"/>
  <c r="D194" i="10"/>
  <c r="E194" i="10"/>
  <c r="F194" i="10"/>
  <c r="G194" i="10"/>
  <c r="H194" i="10"/>
  <c r="I194" i="10"/>
  <c r="J194" i="10"/>
  <c r="K194" i="10"/>
  <c r="L194" i="10"/>
  <c r="M194" i="10"/>
  <c r="D195" i="10"/>
  <c r="E195" i="10"/>
  <c r="F195" i="10"/>
  <c r="G195" i="10"/>
  <c r="H195" i="10"/>
  <c r="I195" i="10"/>
  <c r="J195" i="10"/>
  <c r="K195" i="10"/>
  <c r="L195" i="10"/>
  <c r="M195" i="10"/>
  <c r="D172" i="10"/>
  <c r="E172" i="10"/>
  <c r="F172" i="10"/>
  <c r="G172" i="10"/>
  <c r="H172" i="10"/>
  <c r="I172" i="10"/>
  <c r="J172" i="10"/>
  <c r="K172" i="10"/>
  <c r="L172" i="10"/>
  <c r="M172" i="10"/>
  <c r="D173" i="10"/>
  <c r="E173" i="10"/>
  <c r="F173" i="10"/>
  <c r="G173" i="10"/>
  <c r="H173" i="10"/>
  <c r="I173" i="10"/>
  <c r="J173" i="10"/>
  <c r="K173" i="10"/>
  <c r="L173" i="10"/>
  <c r="M173" i="10"/>
  <c r="D174" i="10"/>
  <c r="E174" i="10"/>
  <c r="F174" i="10"/>
  <c r="G174" i="10"/>
  <c r="H174" i="10"/>
  <c r="I174" i="10"/>
  <c r="J174" i="10"/>
  <c r="K174" i="10"/>
  <c r="L174" i="10"/>
  <c r="M174" i="10"/>
  <c r="D175" i="10"/>
  <c r="E175" i="10"/>
  <c r="F175" i="10"/>
  <c r="G175" i="10"/>
  <c r="H175" i="10"/>
  <c r="I175" i="10"/>
  <c r="J175" i="10"/>
  <c r="K175" i="10"/>
  <c r="L175" i="10"/>
  <c r="M175" i="10"/>
  <c r="D176" i="10"/>
  <c r="E176" i="10"/>
  <c r="F176" i="10"/>
  <c r="G176" i="10"/>
  <c r="H176" i="10"/>
  <c r="I176" i="10"/>
  <c r="J176" i="10"/>
  <c r="K176" i="10"/>
  <c r="L176" i="10"/>
  <c r="M176" i="10"/>
  <c r="D177" i="10"/>
  <c r="E177" i="10"/>
  <c r="F177" i="10"/>
  <c r="G177" i="10"/>
  <c r="H177" i="10"/>
  <c r="I177" i="10"/>
  <c r="J177" i="10"/>
  <c r="K177" i="10"/>
  <c r="L177" i="10"/>
  <c r="M177" i="10"/>
  <c r="D178" i="10"/>
  <c r="E178" i="10"/>
  <c r="F178" i="10"/>
  <c r="G178" i="10"/>
  <c r="H178" i="10"/>
  <c r="I178" i="10"/>
  <c r="J178" i="10"/>
  <c r="K178" i="10"/>
  <c r="L178" i="10"/>
  <c r="M178" i="10"/>
  <c r="D179" i="10"/>
  <c r="E179" i="10"/>
  <c r="F179" i="10"/>
  <c r="G179" i="10"/>
  <c r="H179" i="10"/>
  <c r="I179" i="10"/>
  <c r="J179" i="10"/>
  <c r="K179" i="10"/>
  <c r="L179" i="10"/>
  <c r="M179" i="10"/>
  <c r="D180" i="10"/>
  <c r="E180" i="10"/>
  <c r="F180" i="10"/>
  <c r="G180" i="10"/>
  <c r="H180" i="10"/>
  <c r="I180" i="10"/>
  <c r="J180" i="10"/>
  <c r="K180" i="10"/>
  <c r="L180" i="10"/>
  <c r="M180" i="10"/>
  <c r="D181" i="10"/>
  <c r="E181" i="10"/>
  <c r="F181" i="10"/>
  <c r="G181" i="10"/>
  <c r="H181" i="10"/>
  <c r="I181" i="10"/>
  <c r="J181" i="10"/>
  <c r="K181" i="10"/>
  <c r="L181" i="10"/>
  <c r="M181" i="10"/>
  <c r="D182" i="10"/>
  <c r="E182" i="10"/>
  <c r="F182" i="10"/>
  <c r="G182" i="10"/>
  <c r="H182" i="10"/>
  <c r="I182" i="10"/>
  <c r="J182" i="10"/>
  <c r="K182" i="10"/>
  <c r="L182" i="10"/>
  <c r="M182" i="10"/>
  <c r="D160" i="10"/>
  <c r="E160" i="10"/>
  <c r="F160" i="10"/>
  <c r="G160" i="10"/>
  <c r="H160" i="10"/>
  <c r="I160" i="10"/>
  <c r="J160" i="10"/>
  <c r="K160" i="10"/>
  <c r="L160" i="10"/>
  <c r="M160" i="10"/>
  <c r="D161" i="10"/>
  <c r="E161" i="10"/>
  <c r="F161" i="10"/>
  <c r="G161" i="10"/>
  <c r="H161" i="10"/>
  <c r="I161" i="10"/>
  <c r="J161" i="10"/>
  <c r="K161" i="10"/>
  <c r="L161" i="10"/>
  <c r="M161" i="10"/>
  <c r="D162" i="10"/>
  <c r="E162" i="10"/>
  <c r="F162" i="10"/>
  <c r="G162" i="10"/>
  <c r="H162" i="10"/>
  <c r="I162" i="10"/>
  <c r="J162" i="10"/>
  <c r="K162" i="10"/>
  <c r="L162" i="10"/>
  <c r="M162" i="10"/>
  <c r="D163" i="10"/>
  <c r="E163" i="10"/>
  <c r="F163" i="10"/>
  <c r="G163" i="10"/>
  <c r="H163" i="10"/>
  <c r="I163" i="10"/>
  <c r="J163" i="10"/>
  <c r="K163" i="10"/>
  <c r="L163" i="10"/>
  <c r="M163" i="10"/>
  <c r="D164" i="10"/>
  <c r="E164" i="10"/>
  <c r="F164" i="10"/>
  <c r="G164" i="10"/>
  <c r="H164" i="10"/>
  <c r="I164" i="10"/>
  <c r="J164" i="10"/>
  <c r="K164" i="10"/>
  <c r="L164" i="10"/>
  <c r="M164" i="10"/>
  <c r="D165" i="10"/>
  <c r="E165" i="10"/>
  <c r="F165" i="10"/>
  <c r="G165" i="10"/>
  <c r="H165" i="10"/>
  <c r="I165" i="10"/>
  <c r="J165" i="10"/>
  <c r="K165" i="10"/>
  <c r="L165" i="10"/>
  <c r="M165" i="10"/>
  <c r="D166" i="10"/>
  <c r="E166" i="10"/>
  <c r="F166" i="10"/>
  <c r="G166" i="10"/>
  <c r="H166" i="10"/>
  <c r="I166" i="10"/>
  <c r="J166" i="10"/>
  <c r="K166" i="10"/>
  <c r="L166" i="10"/>
  <c r="M166" i="10"/>
  <c r="D167" i="10"/>
  <c r="E167" i="10"/>
  <c r="F167" i="10"/>
  <c r="G167" i="10"/>
  <c r="H167" i="10"/>
  <c r="I167" i="10"/>
  <c r="J167" i="10"/>
  <c r="K167" i="10"/>
  <c r="L167" i="10"/>
  <c r="M167" i="10"/>
  <c r="D168" i="10"/>
  <c r="E168" i="10"/>
  <c r="F168" i="10"/>
  <c r="G168" i="10"/>
  <c r="H168" i="10"/>
  <c r="I168" i="10"/>
  <c r="J168" i="10"/>
  <c r="K168" i="10"/>
  <c r="L168" i="10"/>
  <c r="M168" i="10"/>
  <c r="D169" i="10"/>
  <c r="E169" i="10"/>
  <c r="F169" i="10"/>
  <c r="G169" i="10"/>
  <c r="H169" i="10"/>
  <c r="I169" i="10"/>
  <c r="J169" i="10"/>
  <c r="K169" i="10"/>
  <c r="L169" i="10"/>
  <c r="M169" i="10"/>
  <c r="D170" i="10"/>
  <c r="E170" i="10"/>
  <c r="F170" i="10"/>
  <c r="G170" i="10"/>
  <c r="H170" i="10"/>
  <c r="I170" i="10"/>
  <c r="J170" i="10"/>
  <c r="K170" i="10"/>
  <c r="L170" i="10"/>
  <c r="M170" i="10"/>
  <c r="D148" i="10"/>
  <c r="E148" i="10"/>
  <c r="F148" i="10"/>
  <c r="G148" i="10"/>
  <c r="H148" i="10"/>
  <c r="I148" i="10"/>
  <c r="J148" i="10"/>
  <c r="K148" i="10"/>
  <c r="L148" i="10"/>
  <c r="M148" i="10"/>
  <c r="D149" i="10"/>
  <c r="E149" i="10"/>
  <c r="F149" i="10"/>
  <c r="G149" i="10"/>
  <c r="H149" i="10"/>
  <c r="I149" i="10"/>
  <c r="J149" i="10"/>
  <c r="K149" i="10"/>
  <c r="L149" i="10"/>
  <c r="M149" i="10"/>
  <c r="D150" i="10"/>
  <c r="E150" i="10"/>
  <c r="F150" i="10"/>
  <c r="G150" i="10"/>
  <c r="H150" i="10"/>
  <c r="I150" i="10"/>
  <c r="J150" i="10"/>
  <c r="K150" i="10"/>
  <c r="L150" i="10"/>
  <c r="M150" i="10"/>
  <c r="D151" i="10"/>
  <c r="E151" i="10"/>
  <c r="F151" i="10"/>
  <c r="G151" i="10"/>
  <c r="H151" i="10"/>
  <c r="I151" i="10"/>
  <c r="J151" i="10"/>
  <c r="K151" i="10"/>
  <c r="L151" i="10"/>
  <c r="M151" i="10"/>
  <c r="D152" i="10"/>
  <c r="E152" i="10"/>
  <c r="F152" i="10"/>
  <c r="G152" i="10"/>
  <c r="H152" i="10"/>
  <c r="I152" i="10"/>
  <c r="J152" i="10"/>
  <c r="K152" i="10"/>
  <c r="L152" i="10"/>
  <c r="M152" i="10"/>
  <c r="D153" i="10"/>
  <c r="E153" i="10"/>
  <c r="F153" i="10"/>
  <c r="G153" i="10"/>
  <c r="H153" i="10"/>
  <c r="I153" i="10"/>
  <c r="J153" i="10"/>
  <c r="K153" i="10"/>
  <c r="L153" i="10"/>
  <c r="M153" i="10"/>
  <c r="D154" i="10"/>
  <c r="E154" i="10"/>
  <c r="F154" i="10"/>
  <c r="G154" i="10"/>
  <c r="H154" i="10"/>
  <c r="I154" i="10"/>
  <c r="J154" i="10"/>
  <c r="K154" i="10"/>
  <c r="L154" i="10"/>
  <c r="M154" i="10"/>
  <c r="D155" i="10"/>
  <c r="E155" i="10"/>
  <c r="F155" i="10"/>
  <c r="G155" i="10"/>
  <c r="H155" i="10"/>
  <c r="I155" i="10"/>
  <c r="J155" i="10"/>
  <c r="K155" i="10"/>
  <c r="L155" i="10"/>
  <c r="M155" i="10"/>
  <c r="D156" i="10"/>
  <c r="E156" i="10"/>
  <c r="F156" i="10"/>
  <c r="G156" i="10"/>
  <c r="H156" i="10"/>
  <c r="I156" i="10"/>
  <c r="J156" i="10"/>
  <c r="K156" i="10"/>
  <c r="L156" i="10"/>
  <c r="M156" i="10"/>
  <c r="D157" i="10"/>
  <c r="E157" i="10"/>
  <c r="F157" i="10"/>
  <c r="G157" i="10"/>
  <c r="H157" i="10"/>
  <c r="I157" i="10"/>
  <c r="J157" i="10"/>
  <c r="K157" i="10"/>
  <c r="L157" i="10"/>
  <c r="M157" i="10"/>
  <c r="D158" i="10"/>
  <c r="E158" i="10"/>
  <c r="F158" i="10"/>
  <c r="G158" i="10"/>
  <c r="H158" i="10"/>
  <c r="I158" i="10"/>
  <c r="J158" i="10"/>
  <c r="K158" i="10"/>
  <c r="L158" i="10"/>
  <c r="M158" i="10"/>
  <c r="D145" i="10"/>
  <c r="E145" i="10"/>
  <c r="F145" i="10"/>
  <c r="G145" i="10"/>
  <c r="H145" i="10"/>
  <c r="I145" i="10"/>
  <c r="J145" i="10"/>
  <c r="K145" i="10"/>
  <c r="L145" i="10"/>
  <c r="M145" i="10"/>
  <c r="D135" i="10"/>
  <c r="E135" i="10"/>
  <c r="F135" i="10"/>
  <c r="G135" i="10"/>
  <c r="H135" i="10"/>
  <c r="I135" i="10"/>
  <c r="J135" i="10"/>
  <c r="K135" i="10"/>
  <c r="L135" i="10"/>
  <c r="M135" i="10"/>
  <c r="D136" i="10"/>
  <c r="E136" i="10"/>
  <c r="F136" i="10"/>
  <c r="G136" i="10"/>
  <c r="H136" i="10"/>
  <c r="I136" i="10"/>
  <c r="J136" i="10"/>
  <c r="K136" i="10"/>
  <c r="L136" i="10"/>
  <c r="M136" i="10"/>
  <c r="D137" i="10"/>
  <c r="E137" i="10"/>
  <c r="F137" i="10"/>
  <c r="G137" i="10"/>
  <c r="H137" i="10"/>
  <c r="I137" i="10"/>
  <c r="J137" i="10"/>
  <c r="K137" i="10"/>
  <c r="L137" i="10"/>
  <c r="M137" i="10"/>
  <c r="D138" i="10"/>
  <c r="E138" i="10"/>
  <c r="F138" i="10"/>
  <c r="G138" i="10"/>
  <c r="H138" i="10"/>
  <c r="I138" i="10"/>
  <c r="J138" i="10"/>
  <c r="K138" i="10"/>
  <c r="L138" i="10"/>
  <c r="M138" i="10"/>
  <c r="D139" i="10"/>
  <c r="E139" i="10"/>
  <c r="F139" i="10"/>
  <c r="G139" i="10"/>
  <c r="H139" i="10"/>
  <c r="I139" i="10"/>
  <c r="J139" i="10"/>
  <c r="K139" i="10"/>
  <c r="L139" i="10"/>
  <c r="M139" i="10"/>
  <c r="D140" i="10"/>
  <c r="E140" i="10"/>
  <c r="F140" i="10"/>
  <c r="G140" i="10"/>
  <c r="H140" i="10"/>
  <c r="I140" i="10"/>
  <c r="J140" i="10"/>
  <c r="K140" i="10"/>
  <c r="L140" i="10"/>
  <c r="M140" i="10"/>
  <c r="D141" i="10"/>
  <c r="E141" i="10"/>
  <c r="F141" i="10"/>
  <c r="G141" i="10"/>
  <c r="H141" i="10"/>
  <c r="I141" i="10"/>
  <c r="J141" i="10"/>
  <c r="K141" i="10"/>
  <c r="L141" i="10"/>
  <c r="M141" i="10"/>
  <c r="D142" i="10"/>
  <c r="E142" i="10"/>
  <c r="F142" i="10"/>
  <c r="G142" i="10"/>
  <c r="H142" i="10"/>
  <c r="I142" i="10"/>
  <c r="J142" i="10"/>
  <c r="K142" i="10"/>
  <c r="L142" i="10"/>
  <c r="M142" i="10"/>
  <c r="D143" i="10"/>
  <c r="E143" i="10"/>
  <c r="F143" i="10"/>
  <c r="G143" i="10"/>
  <c r="H143" i="10"/>
  <c r="I143" i="10"/>
  <c r="J143" i="10"/>
  <c r="K143" i="10"/>
  <c r="L143" i="10"/>
  <c r="M143" i="10"/>
  <c r="D144" i="10"/>
  <c r="E144" i="10"/>
  <c r="F144" i="10"/>
  <c r="G144" i="10"/>
  <c r="H144" i="10"/>
  <c r="I144" i="10"/>
  <c r="J144" i="10"/>
  <c r="K144" i="10"/>
  <c r="L144" i="10"/>
  <c r="M144" i="10"/>
  <c r="D133" i="10"/>
  <c r="E133" i="10"/>
  <c r="F133" i="10"/>
  <c r="G133" i="10"/>
  <c r="H133" i="10"/>
  <c r="I133" i="10"/>
  <c r="J133" i="10"/>
  <c r="K133" i="10"/>
  <c r="L133" i="10"/>
  <c r="M133" i="10"/>
  <c r="D123" i="10"/>
  <c r="E123" i="10"/>
  <c r="F123" i="10"/>
  <c r="G123" i="10"/>
  <c r="H123" i="10"/>
  <c r="I123" i="10"/>
  <c r="J123" i="10"/>
  <c r="K123" i="10"/>
  <c r="L123" i="10"/>
  <c r="M123" i="10"/>
  <c r="D124" i="10"/>
  <c r="E124" i="10"/>
  <c r="F124" i="10"/>
  <c r="G124" i="10"/>
  <c r="H124" i="10"/>
  <c r="I124" i="10"/>
  <c r="J124" i="10"/>
  <c r="K124" i="10"/>
  <c r="L124" i="10"/>
  <c r="M124" i="10"/>
  <c r="D125" i="10"/>
  <c r="E125" i="10"/>
  <c r="F125" i="10"/>
  <c r="G125" i="10"/>
  <c r="H125" i="10"/>
  <c r="I125" i="10"/>
  <c r="J125" i="10"/>
  <c r="K125" i="10"/>
  <c r="L125" i="10"/>
  <c r="M125" i="10"/>
  <c r="D126" i="10"/>
  <c r="E126" i="10"/>
  <c r="F126" i="10"/>
  <c r="G126" i="10"/>
  <c r="H126" i="10"/>
  <c r="I126" i="10"/>
  <c r="J126" i="10"/>
  <c r="K126" i="10"/>
  <c r="L126" i="10"/>
  <c r="M126" i="10"/>
  <c r="D127" i="10"/>
  <c r="E127" i="10"/>
  <c r="F127" i="10"/>
  <c r="G127" i="10"/>
  <c r="H127" i="10"/>
  <c r="I127" i="10"/>
  <c r="J127" i="10"/>
  <c r="K127" i="10"/>
  <c r="L127" i="10"/>
  <c r="M127" i="10"/>
  <c r="D128" i="10"/>
  <c r="E128" i="10"/>
  <c r="F128" i="10"/>
  <c r="G128" i="10"/>
  <c r="H128" i="10"/>
  <c r="I128" i="10"/>
  <c r="J128" i="10"/>
  <c r="K128" i="10"/>
  <c r="L128" i="10"/>
  <c r="M128" i="10"/>
  <c r="D129" i="10"/>
  <c r="E129" i="10"/>
  <c r="F129" i="10"/>
  <c r="G129" i="10"/>
  <c r="H129" i="10"/>
  <c r="I129" i="10"/>
  <c r="J129" i="10"/>
  <c r="K129" i="10"/>
  <c r="L129" i="10"/>
  <c r="M129" i="10"/>
  <c r="D130" i="10"/>
  <c r="E130" i="10"/>
  <c r="F130" i="10"/>
  <c r="G130" i="10"/>
  <c r="H130" i="10"/>
  <c r="I130" i="10"/>
  <c r="J130" i="10"/>
  <c r="K130" i="10"/>
  <c r="L130" i="10"/>
  <c r="M130" i="10"/>
  <c r="D131" i="10"/>
  <c r="E131" i="10"/>
  <c r="F131" i="10"/>
  <c r="G131" i="10"/>
  <c r="H131" i="10"/>
  <c r="I131" i="10"/>
  <c r="J131" i="10"/>
  <c r="K131" i="10"/>
  <c r="L131" i="10"/>
  <c r="M131" i="10"/>
  <c r="D132" i="10"/>
  <c r="E132" i="10"/>
  <c r="F132" i="10"/>
  <c r="G132" i="10"/>
  <c r="H132" i="10"/>
  <c r="I132" i="10"/>
  <c r="J132" i="10"/>
  <c r="K132" i="10"/>
  <c r="L132" i="10"/>
  <c r="M132" i="10"/>
  <c r="D121" i="10"/>
  <c r="E121" i="10"/>
  <c r="F121" i="10"/>
  <c r="G121" i="10"/>
  <c r="H121" i="10"/>
  <c r="I121" i="10"/>
  <c r="J121" i="10"/>
  <c r="K121" i="10"/>
  <c r="L121" i="10"/>
  <c r="M121" i="10"/>
  <c r="D111" i="10"/>
  <c r="E111" i="10"/>
  <c r="F111" i="10"/>
  <c r="G111" i="10"/>
  <c r="H111" i="10"/>
  <c r="I111" i="10"/>
  <c r="J111" i="10"/>
  <c r="K111" i="10"/>
  <c r="L111" i="10"/>
  <c r="M111" i="10"/>
  <c r="D112" i="10"/>
  <c r="E112" i="10"/>
  <c r="F112" i="10"/>
  <c r="G112" i="10"/>
  <c r="H112" i="10"/>
  <c r="I112" i="10"/>
  <c r="J112" i="10"/>
  <c r="K112" i="10"/>
  <c r="L112" i="10"/>
  <c r="M112" i="10"/>
  <c r="D113" i="10"/>
  <c r="E113" i="10"/>
  <c r="F113" i="10"/>
  <c r="G113" i="10"/>
  <c r="H113" i="10"/>
  <c r="I113" i="10"/>
  <c r="J113" i="10"/>
  <c r="K113" i="10"/>
  <c r="L113" i="10"/>
  <c r="M113" i="10"/>
  <c r="D114" i="10"/>
  <c r="E114" i="10"/>
  <c r="F114" i="10"/>
  <c r="G114" i="10"/>
  <c r="H114" i="10"/>
  <c r="I114" i="10"/>
  <c r="J114" i="10"/>
  <c r="K114" i="10"/>
  <c r="L114" i="10"/>
  <c r="M114" i="10"/>
  <c r="D115" i="10"/>
  <c r="E115" i="10"/>
  <c r="F115" i="10"/>
  <c r="G115" i="10"/>
  <c r="H115" i="10"/>
  <c r="I115" i="10"/>
  <c r="J115" i="10"/>
  <c r="K115" i="10"/>
  <c r="L115" i="10"/>
  <c r="M115" i="10"/>
  <c r="D116" i="10"/>
  <c r="E116" i="10"/>
  <c r="F116" i="10"/>
  <c r="G116" i="10"/>
  <c r="H116" i="10"/>
  <c r="I116" i="10"/>
  <c r="J116" i="10"/>
  <c r="K116" i="10"/>
  <c r="L116" i="10"/>
  <c r="M116" i="10"/>
  <c r="D117" i="10"/>
  <c r="E117" i="10"/>
  <c r="F117" i="10"/>
  <c r="G117" i="10"/>
  <c r="H117" i="10"/>
  <c r="I117" i="10"/>
  <c r="J117" i="10"/>
  <c r="K117" i="10"/>
  <c r="L117" i="10"/>
  <c r="M117" i="10"/>
  <c r="D118" i="10"/>
  <c r="E118" i="10"/>
  <c r="F118" i="10"/>
  <c r="G118" i="10"/>
  <c r="H118" i="10"/>
  <c r="I118" i="10"/>
  <c r="J118" i="10"/>
  <c r="K118" i="10"/>
  <c r="L118" i="10"/>
  <c r="M118" i="10"/>
  <c r="D119" i="10"/>
  <c r="E119" i="10"/>
  <c r="F119" i="10"/>
  <c r="G119" i="10"/>
  <c r="H119" i="10"/>
  <c r="I119" i="10"/>
  <c r="J119" i="10"/>
  <c r="K119" i="10"/>
  <c r="L119" i="10"/>
  <c r="M119" i="10"/>
  <c r="D120" i="10"/>
  <c r="E120" i="10"/>
  <c r="F120" i="10"/>
  <c r="G120" i="10"/>
  <c r="H120" i="10"/>
  <c r="I120" i="10"/>
  <c r="J120" i="10"/>
  <c r="K120" i="10"/>
  <c r="L120" i="10"/>
  <c r="M120" i="10"/>
  <c r="D109" i="10"/>
  <c r="E109" i="10"/>
  <c r="F109" i="10"/>
  <c r="G109" i="10"/>
  <c r="H109" i="10"/>
  <c r="I109" i="10"/>
  <c r="J109" i="10"/>
  <c r="K109" i="10"/>
  <c r="L109" i="10"/>
  <c r="M109" i="10"/>
  <c r="D99" i="10"/>
  <c r="E99" i="10"/>
  <c r="F99" i="10"/>
  <c r="G99" i="10"/>
  <c r="H99" i="10"/>
  <c r="I99" i="10"/>
  <c r="J99" i="10"/>
  <c r="K99" i="10"/>
  <c r="L99" i="10"/>
  <c r="M99" i="10"/>
  <c r="D100" i="10"/>
  <c r="E100" i="10"/>
  <c r="F100" i="10"/>
  <c r="G100" i="10"/>
  <c r="H100" i="10"/>
  <c r="I100" i="10"/>
  <c r="J100" i="10"/>
  <c r="K100" i="10"/>
  <c r="L100" i="10"/>
  <c r="M100" i="10"/>
  <c r="D101" i="10"/>
  <c r="E101" i="10"/>
  <c r="F101" i="10"/>
  <c r="G101" i="10"/>
  <c r="H101" i="10"/>
  <c r="I101" i="10"/>
  <c r="J101" i="10"/>
  <c r="K101" i="10"/>
  <c r="L101" i="10"/>
  <c r="M101" i="10"/>
  <c r="D102" i="10"/>
  <c r="E102" i="10"/>
  <c r="F102" i="10"/>
  <c r="G102" i="10"/>
  <c r="H102" i="10"/>
  <c r="I102" i="10"/>
  <c r="J102" i="10"/>
  <c r="K102" i="10"/>
  <c r="L102" i="10"/>
  <c r="M102" i="10"/>
  <c r="D103" i="10"/>
  <c r="E103" i="10"/>
  <c r="F103" i="10"/>
  <c r="G103" i="10"/>
  <c r="H103" i="10"/>
  <c r="I103" i="10"/>
  <c r="J103" i="10"/>
  <c r="K103" i="10"/>
  <c r="L103" i="10"/>
  <c r="M103" i="10"/>
  <c r="D104" i="10"/>
  <c r="E104" i="10"/>
  <c r="F104" i="10"/>
  <c r="G104" i="10"/>
  <c r="H104" i="10"/>
  <c r="I104" i="10"/>
  <c r="J104" i="10"/>
  <c r="K104" i="10"/>
  <c r="L104" i="10"/>
  <c r="M104" i="10"/>
  <c r="D105" i="10"/>
  <c r="E105" i="10"/>
  <c r="F105" i="10"/>
  <c r="G105" i="10"/>
  <c r="H105" i="10"/>
  <c r="I105" i="10"/>
  <c r="J105" i="10"/>
  <c r="K105" i="10"/>
  <c r="L105" i="10"/>
  <c r="M105" i="10"/>
  <c r="D106" i="10"/>
  <c r="E106" i="10"/>
  <c r="F106" i="10"/>
  <c r="G106" i="10"/>
  <c r="H106" i="10"/>
  <c r="I106" i="10"/>
  <c r="J106" i="10"/>
  <c r="K106" i="10"/>
  <c r="L106" i="10"/>
  <c r="M106" i="10"/>
  <c r="D107" i="10"/>
  <c r="E107" i="10"/>
  <c r="F107" i="10"/>
  <c r="G107" i="10"/>
  <c r="H107" i="10"/>
  <c r="I107" i="10"/>
  <c r="J107" i="10"/>
  <c r="K107" i="10"/>
  <c r="L107" i="10"/>
  <c r="M107" i="10"/>
  <c r="D108" i="10"/>
  <c r="E108" i="10"/>
  <c r="F108" i="10"/>
  <c r="G108" i="10"/>
  <c r="H108" i="10"/>
  <c r="I108" i="10"/>
  <c r="J108" i="10"/>
  <c r="K108" i="10"/>
  <c r="L108" i="10"/>
  <c r="M108" i="10"/>
  <c r="D97" i="10"/>
  <c r="E97" i="10"/>
  <c r="F97" i="10"/>
  <c r="G97" i="10"/>
  <c r="H97" i="10"/>
  <c r="I97" i="10"/>
  <c r="J97" i="10"/>
  <c r="K97" i="10"/>
  <c r="L97" i="10"/>
  <c r="M97" i="10"/>
  <c r="D87" i="10"/>
  <c r="E87" i="10"/>
  <c r="F87" i="10"/>
  <c r="G87" i="10"/>
  <c r="H87" i="10"/>
  <c r="I87" i="10"/>
  <c r="J87" i="10"/>
  <c r="K87" i="10"/>
  <c r="L87" i="10"/>
  <c r="M87" i="10"/>
  <c r="D88" i="10"/>
  <c r="E88" i="10"/>
  <c r="F88" i="10"/>
  <c r="G88" i="10"/>
  <c r="H88" i="10"/>
  <c r="I88" i="10"/>
  <c r="J88" i="10"/>
  <c r="K88" i="10"/>
  <c r="L88" i="10"/>
  <c r="M88" i="10"/>
  <c r="D89" i="10"/>
  <c r="E89" i="10"/>
  <c r="F89" i="10"/>
  <c r="G89" i="10"/>
  <c r="H89" i="10"/>
  <c r="I89" i="10"/>
  <c r="J89" i="10"/>
  <c r="K89" i="10"/>
  <c r="L89" i="10"/>
  <c r="M89" i="10"/>
  <c r="D90" i="10"/>
  <c r="E90" i="10"/>
  <c r="F90" i="10"/>
  <c r="G90" i="10"/>
  <c r="H90" i="10"/>
  <c r="I90" i="10"/>
  <c r="J90" i="10"/>
  <c r="K90" i="10"/>
  <c r="L90" i="10"/>
  <c r="M90" i="10"/>
  <c r="D91" i="10"/>
  <c r="E91" i="10"/>
  <c r="F91" i="10"/>
  <c r="G91" i="10"/>
  <c r="H91" i="10"/>
  <c r="I91" i="10"/>
  <c r="J91" i="10"/>
  <c r="K91" i="10"/>
  <c r="L91" i="10"/>
  <c r="M91" i="10"/>
  <c r="D92" i="10"/>
  <c r="E92" i="10"/>
  <c r="F92" i="10"/>
  <c r="G92" i="10"/>
  <c r="H92" i="10"/>
  <c r="I92" i="10"/>
  <c r="J92" i="10"/>
  <c r="K92" i="10"/>
  <c r="L92" i="10"/>
  <c r="M92" i="10"/>
  <c r="D93" i="10"/>
  <c r="E93" i="10"/>
  <c r="F93" i="10"/>
  <c r="G93" i="10"/>
  <c r="H93" i="10"/>
  <c r="I93" i="10"/>
  <c r="J93" i="10"/>
  <c r="K93" i="10"/>
  <c r="L93" i="10"/>
  <c r="M93" i="10"/>
  <c r="D94" i="10"/>
  <c r="E94" i="10"/>
  <c r="F94" i="10"/>
  <c r="G94" i="10"/>
  <c r="H94" i="10"/>
  <c r="I94" i="10"/>
  <c r="J94" i="10"/>
  <c r="K94" i="10"/>
  <c r="L94" i="10"/>
  <c r="M94" i="10"/>
  <c r="D95" i="10"/>
  <c r="E95" i="10"/>
  <c r="F95" i="10"/>
  <c r="G95" i="10"/>
  <c r="H95" i="10"/>
  <c r="I95" i="10"/>
  <c r="J95" i="10"/>
  <c r="K95" i="10"/>
  <c r="L95" i="10"/>
  <c r="M95" i="10"/>
  <c r="D96" i="10"/>
  <c r="E96" i="10"/>
  <c r="F96" i="10"/>
  <c r="G96" i="10"/>
  <c r="H96" i="10"/>
  <c r="I96" i="10"/>
  <c r="J96" i="10"/>
  <c r="K96" i="10"/>
  <c r="L96" i="10"/>
  <c r="M96" i="10"/>
  <c r="D85" i="10"/>
  <c r="E85" i="10"/>
  <c r="F85" i="10"/>
  <c r="G85" i="10"/>
  <c r="H85" i="10"/>
  <c r="I85" i="10"/>
  <c r="J85" i="10"/>
  <c r="K85" i="10"/>
  <c r="L85" i="10"/>
  <c r="M85" i="10"/>
  <c r="D75" i="10"/>
  <c r="E75" i="10"/>
  <c r="F75" i="10"/>
  <c r="G75" i="10"/>
  <c r="H75" i="10"/>
  <c r="I75" i="10"/>
  <c r="J75" i="10"/>
  <c r="K75" i="10"/>
  <c r="L75" i="10"/>
  <c r="M75" i="10"/>
  <c r="D76" i="10"/>
  <c r="E76" i="10"/>
  <c r="F76" i="10"/>
  <c r="G76" i="10"/>
  <c r="H76" i="10"/>
  <c r="I76" i="10"/>
  <c r="J76" i="10"/>
  <c r="K76" i="10"/>
  <c r="L76" i="10"/>
  <c r="M76" i="10"/>
  <c r="D77" i="10"/>
  <c r="E77" i="10"/>
  <c r="F77" i="10"/>
  <c r="G77" i="10"/>
  <c r="H77" i="10"/>
  <c r="I77" i="10"/>
  <c r="J77" i="10"/>
  <c r="K77" i="10"/>
  <c r="L77" i="10"/>
  <c r="M77" i="10"/>
  <c r="D78" i="10"/>
  <c r="E78" i="10"/>
  <c r="F78" i="10"/>
  <c r="G78" i="10"/>
  <c r="H78" i="10"/>
  <c r="I78" i="10"/>
  <c r="J78" i="10"/>
  <c r="K78" i="10"/>
  <c r="L78" i="10"/>
  <c r="M78" i="10"/>
  <c r="D79" i="10"/>
  <c r="E79" i="10"/>
  <c r="F79" i="10"/>
  <c r="G79" i="10"/>
  <c r="H79" i="10"/>
  <c r="I79" i="10"/>
  <c r="J79" i="10"/>
  <c r="K79" i="10"/>
  <c r="L79" i="10"/>
  <c r="M79" i="10"/>
  <c r="D80" i="10"/>
  <c r="E80" i="10"/>
  <c r="F80" i="10"/>
  <c r="G80" i="10"/>
  <c r="H80" i="10"/>
  <c r="I80" i="10"/>
  <c r="J80" i="10"/>
  <c r="K80" i="10"/>
  <c r="L80" i="10"/>
  <c r="M80" i="10"/>
  <c r="D81" i="10"/>
  <c r="E81" i="10"/>
  <c r="F81" i="10"/>
  <c r="G81" i="10"/>
  <c r="H81" i="10"/>
  <c r="I81" i="10"/>
  <c r="J81" i="10"/>
  <c r="K81" i="10"/>
  <c r="L81" i="10"/>
  <c r="M81" i="10"/>
  <c r="D82" i="10"/>
  <c r="E82" i="10"/>
  <c r="F82" i="10"/>
  <c r="G82" i="10"/>
  <c r="H82" i="10"/>
  <c r="I82" i="10"/>
  <c r="J82" i="10"/>
  <c r="K82" i="10"/>
  <c r="L82" i="10"/>
  <c r="M82" i="10"/>
  <c r="D83" i="10"/>
  <c r="E83" i="10"/>
  <c r="F83" i="10"/>
  <c r="G83" i="10"/>
  <c r="H83" i="10"/>
  <c r="I83" i="10"/>
  <c r="J83" i="10"/>
  <c r="K83" i="10"/>
  <c r="L83" i="10"/>
  <c r="M83" i="10"/>
  <c r="D84" i="10"/>
  <c r="E84" i="10"/>
  <c r="F84" i="10"/>
  <c r="G84" i="10"/>
  <c r="H84" i="10"/>
  <c r="I84" i="10"/>
  <c r="J84" i="10"/>
  <c r="K84" i="10"/>
  <c r="L84" i="10"/>
  <c r="M84" i="10"/>
  <c r="D73" i="10"/>
  <c r="E73" i="10"/>
  <c r="F73" i="10"/>
  <c r="G73" i="10"/>
  <c r="H73" i="10"/>
  <c r="I73" i="10"/>
  <c r="J73" i="10"/>
  <c r="K73" i="10"/>
  <c r="L73" i="10"/>
  <c r="M73" i="10"/>
  <c r="D63" i="10"/>
  <c r="E63" i="10"/>
  <c r="F63" i="10"/>
  <c r="G63" i="10"/>
  <c r="H63" i="10"/>
  <c r="I63" i="10"/>
  <c r="J63" i="10"/>
  <c r="K63" i="10"/>
  <c r="L63" i="10"/>
  <c r="M63" i="10"/>
  <c r="D64" i="10"/>
  <c r="E64" i="10"/>
  <c r="F64" i="10"/>
  <c r="G64" i="10"/>
  <c r="H64" i="10"/>
  <c r="I64" i="10"/>
  <c r="J64" i="10"/>
  <c r="K64" i="10"/>
  <c r="L64" i="10"/>
  <c r="M64" i="10"/>
  <c r="D65" i="10"/>
  <c r="E65" i="10"/>
  <c r="F65" i="10"/>
  <c r="G65" i="10"/>
  <c r="H65" i="10"/>
  <c r="I65" i="10"/>
  <c r="J65" i="10"/>
  <c r="K65" i="10"/>
  <c r="L65" i="10"/>
  <c r="M65" i="10"/>
  <c r="D66" i="10"/>
  <c r="E66" i="10"/>
  <c r="F66" i="10"/>
  <c r="G66" i="10"/>
  <c r="H66" i="10"/>
  <c r="I66" i="10"/>
  <c r="J66" i="10"/>
  <c r="K66" i="10"/>
  <c r="L66" i="10"/>
  <c r="M66" i="10"/>
  <c r="D67" i="10"/>
  <c r="E67" i="10"/>
  <c r="F67" i="10"/>
  <c r="G67" i="10"/>
  <c r="H67" i="10"/>
  <c r="I67" i="10"/>
  <c r="J67" i="10"/>
  <c r="K67" i="10"/>
  <c r="L67" i="10"/>
  <c r="M67" i="10"/>
  <c r="D68" i="10"/>
  <c r="E68" i="10"/>
  <c r="F68" i="10"/>
  <c r="G68" i="10"/>
  <c r="H68" i="10"/>
  <c r="I68" i="10"/>
  <c r="J68" i="10"/>
  <c r="K68" i="10"/>
  <c r="L68" i="10"/>
  <c r="M68" i="10"/>
  <c r="D69" i="10"/>
  <c r="E69" i="10"/>
  <c r="F69" i="10"/>
  <c r="G69" i="10"/>
  <c r="H69" i="10"/>
  <c r="I69" i="10"/>
  <c r="J69" i="10"/>
  <c r="K69" i="10"/>
  <c r="L69" i="10"/>
  <c r="M69" i="10"/>
  <c r="D70" i="10"/>
  <c r="E70" i="10"/>
  <c r="F70" i="10"/>
  <c r="G70" i="10"/>
  <c r="H70" i="10"/>
  <c r="I70" i="10"/>
  <c r="J70" i="10"/>
  <c r="K70" i="10"/>
  <c r="L70" i="10"/>
  <c r="M70" i="10"/>
  <c r="D71" i="10"/>
  <c r="E71" i="10"/>
  <c r="F71" i="10"/>
  <c r="G71" i="10"/>
  <c r="H71" i="10"/>
  <c r="I71" i="10"/>
  <c r="J71" i="10"/>
  <c r="K71" i="10"/>
  <c r="L71" i="10"/>
  <c r="M71" i="10"/>
  <c r="D72" i="10"/>
  <c r="E72" i="10"/>
  <c r="F72" i="10"/>
  <c r="G72" i="10"/>
  <c r="H72" i="10"/>
  <c r="I72" i="10"/>
  <c r="J72" i="10"/>
  <c r="K72" i="10"/>
  <c r="L72" i="10"/>
  <c r="M72" i="10"/>
  <c r="D61" i="10"/>
  <c r="E61" i="10"/>
  <c r="F61" i="10"/>
  <c r="G61" i="10"/>
  <c r="H61" i="10"/>
  <c r="I61" i="10"/>
  <c r="J61" i="10"/>
  <c r="K61" i="10"/>
  <c r="L61" i="10"/>
  <c r="M61" i="10"/>
  <c r="D51" i="10"/>
  <c r="E51" i="10"/>
  <c r="F51" i="10"/>
  <c r="G51" i="10"/>
  <c r="H51" i="10"/>
  <c r="I51" i="10"/>
  <c r="J51" i="10"/>
  <c r="K51" i="10"/>
  <c r="L51" i="10"/>
  <c r="M51" i="10"/>
  <c r="D52" i="10"/>
  <c r="E52" i="10"/>
  <c r="F52" i="10"/>
  <c r="G52" i="10"/>
  <c r="H52" i="10"/>
  <c r="I52" i="10"/>
  <c r="J52" i="10"/>
  <c r="K52" i="10"/>
  <c r="L52" i="10"/>
  <c r="M52" i="10"/>
  <c r="D53" i="10"/>
  <c r="E53" i="10"/>
  <c r="F53" i="10"/>
  <c r="G53" i="10"/>
  <c r="H53" i="10"/>
  <c r="I53" i="10"/>
  <c r="J53" i="10"/>
  <c r="K53" i="10"/>
  <c r="L53" i="10"/>
  <c r="M53" i="10"/>
  <c r="D54" i="10"/>
  <c r="E54" i="10"/>
  <c r="F54" i="10"/>
  <c r="G54" i="10"/>
  <c r="H54" i="10"/>
  <c r="I54" i="10"/>
  <c r="J54" i="10"/>
  <c r="K54" i="10"/>
  <c r="L54" i="10"/>
  <c r="M54" i="10"/>
  <c r="D55" i="10"/>
  <c r="E55" i="10"/>
  <c r="F55" i="10"/>
  <c r="G55" i="10"/>
  <c r="H55" i="10"/>
  <c r="I55" i="10"/>
  <c r="J55" i="10"/>
  <c r="K55" i="10"/>
  <c r="L55" i="10"/>
  <c r="M55" i="10"/>
  <c r="D56" i="10"/>
  <c r="E56" i="10"/>
  <c r="F56" i="10"/>
  <c r="G56" i="10"/>
  <c r="H56" i="10"/>
  <c r="I56" i="10"/>
  <c r="J56" i="10"/>
  <c r="K56" i="10"/>
  <c r="L56" i="10"/>
  <c r="M56" i="10"/>
  <c r="D57" i="10"/>
  <c r="E57" i="10"/>
  <c r="F57" i="10"/>
  <c r="G57" i="10"/>
  <c r="H57" i="10"/>
  <c r="I57" i="10"/>
  <c r="J57" i="10"/>
  <c r="K57" i="10"/>
  <c r="L57" i="10"/>
  <c r="M57" i="10"/>
  <c r="D58" i="10"/>
  <c r="E58" i="10"/>
  <c r="F58" i="10"/>
  <c r="G58" i="10"/>
  <c r="H58" i="10"/>
  <c r="I58" i="10"/>
  <c r="J58" i="10"/>
  <c r="K58" i="10"/>
  <c r="L58" i="10"/>
  <c r="M58" i="10"/>
  <c r="D59" i="10"/>
  <c r="E59" i="10"/>
  <c r="F59" i="10"/>
  <c r="G59" i="10"/>
  <c r="H59" i="10"/>
  <c r="I59" i="10"/>
  <c r="J59" i="10"/>
  <c r="K59" i="10"/>
  <c r="L59" i="10"/>
  <c r="M59" i="10"/>
  <c r="D60" i="10"/>
  <c r="E60" i="10"/>
  <c r="F60" i="10"/>
  <c r="G60" i="10"/>
  <c r="H60" i="10"/>
  <c r="I60" i="10"/>
  <c r="J60" i="10"/>
  <c r="K60" i="10"/>
  <c r="L60" i="10"/>
  <c r="M60" i="10"/>
  <c r="D49" i="10"/>
  <c r="E49" i="10"/>
  <c r="F49" i="10"/>
  <c r="G49" i="10"/>
  <c r="H49" i="10"/>
  <c r="I49" i="10"/>
  <c r="J49" i="10"/>
  <c r="K49" i="10"/>
  <c r="L49" i="10"/>
  <c r="M49" i="10"/>
  <c r="D39" i="10"/>
  <c r="E39" i="10"/>
  <c r="F39" i="10"/>
  <c r="G39" i="10"/>
  <c r="H39" i="10"/>
  <c r="I39" i="10"/>
  <c r="J39" i="10"/>
  <c r="K39" i="10"/>
  <c r="L39" i="10"/>
  <c r="M39" i="10"/>
  <c r="D40" i="10"/>
  <c r="E40" i="10"/>
  <c r="F40" i="10"/>
  <c r="G40" i="10"/>
  <c r="H40" i="10"/>
  <c r="I40" i="10"/>
  <c r="J40" i="10"/>
  <c r="K40" i="10"/>
  <c r="L40" i="10"/>
  <c r="M40" i="10"/>
  <c r="D41" i="10"/>
  <c r="E41" i="10"/>
  <c r="F41" i="10"/>
  <c r="G41" i="10"/>
  <c r="H41" i="10"/>
  <c r="I41" i="10"/>
  <c r="J41" i="10"/>
  <c r="K41" i="10"/>
  <c r="L41" i="10"/>
  <c r="M41" i="10"/>
  <c r="D42" i="10"/>
  <c r="E42" i="10"/>
  <c r="F42" i="10"/>
  <c r="G42" i="10"/>
  <c r="H42" i="10"/>
  <c r="I42" i="10"/>
  <c r="J42" i="10"/>
  <c r="K42" i="10"/>
  <c r="L42" i="10"/>
  <c r="M42" i="10"/>
  <c r="D43" i="10"/>
  <c r="E43" i="10"/>
  <c r="F43" i="10"/>
  <c r="G43" i="10"/>
  <c r="H43" i="10"/>
  <c r="I43" i="10"/>
  <c r="J43" i="10"/>
  <c r="K43" i="10"/>
  <c r="L43" i="10"/>
  <c r="M43" i="10"/>
  <c r="D44" i="10"/>
  <c r="E44" i="10"/>
  <c r="F44" i="10"/>
  <c r="G44" i="10"/>
  <c r="H44" i="10"/>
  <c r="I44" i="10"/>
  <c r="J44" i="10"/>
  <c r="K44" i="10"/>
  <c r="L44" i="10"/>
  <c r="M44" i="10"/>
  <c r="D45" i="10"/>
  <c r="E45" i="10"/>
  <c r="F45" i="10"/>
  <c r="G45" i="10"/>
  <c r="H45" i="10"/>
  <c r="I45" i="10"/>
  <c r="J45" i="10"/>
  <c r="K45" i="10"/>
  <c r="L45" i="10"/>
  <c r="M45" i="10"/>
  <c r="D46" i="10"/>
  <c r="E46" i="10"/>
  <c r="F46" i="10"/>
  <c r="G46" i="10"/>
  <c r="H46" i="10"/>
  <c r="I46" i="10"/>
  <c r="J46" i="10"/>
  <c r="K46" i="10"/>
  <c r="L46" i="10"/>
  <c r="M46" i="10"/>
  <c r="D47" i="10"/>
  <c r="E47" i="10"/>
  <c r="F47" i="10"/>
  <c r="G47" i="10"/>
  <c r="H47" i="10"/>
  <c r="I47" i="10"/>
  <c r="J47" i="10"/>
  <c r="K47" i="10"/>
  <c r="L47" i="10"/>
  <c r="M47" i="10"/>
  <c r="D48" i="10"/>
  <c r="E48" i="10"/>
  <c r="F48" i="10"/>
  <c r="G48" i="10"/>
  <c r="H48" i="10"/>
  <c r="I48" i="10"/>
  <c r="J48" i="10"/>
  <c r="K48" i="10"/>
  <c r="L48" i="10"/>
  <c r="M48" i="10"/>
  <c r="D37" i="10"/>
  <c r="E37" i="10"/>
  <c r="F37" i="10"/>
  <c r="G37" i="10"/>
  <c r="H37" i="10"/>
  <c r="I37" i="10"/>
  <c r="J37" i="10"/>
  <c r="K37" i="10"/>
  <c r="L37" i="10"/>
  <c r="M37" i="10"/>
  <c r="D27" i="10"/>
  <c r="E27" i="10"/>
  <c r="F27" i="10"/>
  <c r="G27" i="10"/>
  <c r="H27" i="10"/>
  <c r="I27" i="10"/>
  <c r="J27" i="10"/>
  <c r="K27" i="10"/>
  <c r="L27" i="10"/>
  <c r="M27" i="10"/>
  <c r="D28" i="10"/>
  <c r="E28" i="10"/>
  <c r="F28" i="10"/>
  <c r="G28" i="10"/>
  <c r="H28" i="10"/>
  <c r="I28" i="10"/>
  <c r="J28" i="10"/>
  <c r="K28" i="10"/>
  <c r="L28" i="10"/>
  <c r="M28" i="10"/>
  <c r="D29" i="10"/>
  <c r="E29" i="10"/>
  <c r="F29" i="10"/>
  <c r="G29" i="10"/>
  <c r="H29" i="10"/>
  <c r="I29" i="10"/>
  <c r="J29" i="10"/>
  <c r="K29" i="10"/>
  <c r="L29" i="10"/>
  <c r="M29" i="10"/>
  <c r="D30" i="10"/>
  <c r="E30" i="10"/>
  <c r="F30" i="10"/>
  <c r="G30" i="10"/>
  <c r="H30" i="10"/>
  <c r="I30" i="10"/>
  <c r="J30" i="10"/>
  <c r="K30" i="10"/>
  <c r="L30" i="10"/>
  <c r="M30" i="10"/>
  <c r="D31" i="10"/>
  <c r="E31" i="10"/>
  <c r="F31" i="10"/>
  <c r="G31" i="10"/>
  <c r="H31" i="10"/>
  <c r="I31" i="10"/>
  <c r="J31" i="10"/>
  <c r="K31" i="10"/>
  <c r="L31" i="10"/>
  <c r="M31" i="10"/>
  <c r="D32" i="10"/>
  <c r="E32" i="10"/>
  <c r="F32" i="10"/>
  <c r="G32" i="10"/>
  <c r="H32" i="10"/>
  <c r="I32" i="10"/>
  <c r="J32" i="10"/>
  <c r="K32" i="10"/>
  <c r="L32" i="10"/>
  <c r="M32" i="10"/>
  <c r="D33" i="10"/>
  <c r="E33" i="10"/>
  <c r="F33" i="10"/>
  <c r="G33" i="10"/>
  <c r="H33" i="10"/>
  <c r="I33" i="10"/>
  <c r="J33" i="10"/>
  <c r="K33" i="10"/>
  <c r="L33" i="10"/>
  <c r="M33" i="10"/>
  <c r="D34" i="10"/>
  <c r="E34" i="10"/>
  <c r="F34" i="10"/>
  <c r="G34" i="10"/>
  <c r="H34" i="10"/>
  <c r="I34" i="10"/>
  <c r="J34" i="10"/>
  <c r="K34" i="10"/>
  <c r="L34" i="10"/>
  <c r="M34" i="10"/>
  <c r="D35" i="10"/>
  <c r="E35" i="10"/>
  <c r="F35" i="10"/>
  <c r="G35" i="10"/>
  <c r="H35" i="10"/>
  <c r="I35" i="10"/>
  <c r="J35" i="10"/>
  <c r="K35" i="10"/>
  <c r="L35" i="10"/>
  <c r="M35" i="10"/>
  <c r="D36" i="10"/>
  <c r="E36" i="10"/>
  <c r="F36" i="10"/>
  <c r="G36" i="10"/>
  <c r="H36" i="10"/>
  <c r="I36" i="10"/>
  <c r="J36" i="10"/>
  <c r="K36" i="10"/>
  <c r="L36" i="10"/>
  <c r="M36" i="10"/>
  <c r="D25" i="10"/>
  <c r="E25" i="10"/>
  <c r="F25" i="10"/>
  <c r="G25" i="10"/>
  <c r="H25" i="10"/>
  <c r="I25" i="10"/>
  <c r="J25" i="10"/>
  <c r="K25" i="10"/>
  <c r="L25" i="10"/>
  <c r="M25" i="10"/>
  <c r="C16" i="10"/>
  <c r="D16" i="10"/>
  <c r="E16" i="10"/>
  <c r="F16" i="10"/>
  <c r="G16" i="10"/>
  <c r="H16" i="10"/>
  <c r="I16" i="10"/>
  <c r="J16" i="10"/>
  <c r="K16" i="10"/>
  <c r="L16" i="10"/>
  <c r="M16" i="10"/>
  <c r="C17" i="10"/>
  <c r="D17" i="10"/>
  <c r="E17" i="10"/>
  <c r="F17" i="10"/>
  <c r="G17" i="10"/>
  <c r="H17" i="10"/>
  <c r="I17" i="10"/>
  <c r="J17" i="10"/>
  <c r="K17" i="10"/>
  <c r="L17" i="10"/>
  <c r="M17" i="10"/>
  <c r="C18" i="10"/>
  <c r="D18" i="10"/>
  <c r="E18" i="10"/>
  <c r="F18" i="10"/>
  <c r="G18" i="10"/>
  <c r="H18" i="10"/>
  <c r="I18" i="10"/>
  <c r="J18" i="10"/>
  <c r="K18" i="10"/>
  <c r="L18" i="10"/>
  <c r="M18" i="10"/>
  <c r="C19" i="10"/>
  <c r="D19" i="10"/>
  <c r="E19" i="10"/>
  <c r="F19" i="10"/>
  <c r="G19" i="10"/>
  <c r="H19" i="10"/>
  <c r="I19" i="10"/>
  <c r="J19" i="10"/>
  <c r="K19" i="10"/>
  <c r="L19" i="10"/>
  <c r="M19" i="10"/>
  <c r="C20" i="10"/>
  <c r="D20" i="10"/>
  <c r="E20" i="10"/>
  <c r="F20" i="10"/>
  <c r="G20" i="10"/>
  <c r="H20" i="10"/>
  <c r="I20" i="10"/>
  <c r="J20" i="10"/>
  <c r="K20" i="10"/>
  <c r="L20" i="10"/>
  <c r="M20" i="10"/>
  <c r="C21" i="10"/>
  <c r="D21" i="10"/>
  <c r="E21" i="10"/>
  <c r="F21" i="10"/>
  <c r="G21" i="10"/>
  <c r="H21" i="10"/>
  <c r="I21" i="10"/>
  <c r="J21" i="10"/>
  <c r="K21" i="10"/>
  <c r="L21" i="10"/>
  <c r="M21" i="10"/>
  <c r="C22" i="10"/>
  <c r="D22" i="10"/>
  <c r="E22" i="10"/>
  <c r="F22" i="10"/>
  <c r="G22" i="10"/>
  <c r="H22" i="10"/>
  <c r="I22" i="10"/>
  <c r="J22" i="10"/>
  <c r="K22" i="10"/>
  <c r="L22" i="10"/>
  <c r="M22" i="10"/>
  <c r="C23" i="10"/>
  <c r="D23" i="10"/>
  <c r="E23" i="10"/>
  <c r="F23" i="10"/>
  <c r="G23" i="10"/>
  <c r="H23" i="10"/>
  <c r="I23" i="10"/>
  <c r="J23" i="10"/>
  <c r="K23" i="10"/>
  <c r="L23" i="10"/>
  <c r="M23" i="10"/>
  <c r="C24" i="10"/>
  <c r="D24" i="10"/>
  <c r="E24" i="10"/>
  <c r="F24" i="10"/>
  <c r="G24" i="10"/>
  <c r="H24" i="10"/>
  <c r="I24" i="10"/>
  <c r="J24" i="10"/>
  <c r="K24" i="10"/>
  <c r="L24" i="10"/>
  <c r="M24" i="10"/>
  <c r="D15" i="10"/>
  <c r="E15" i="10"/>
  <c r="F15" i="10"/>
  <c r="G15" i="10"/>
  <c r="H15" i="10"/>
  <c r="I15" i="10"/>
  <c r="J15" i="10"/>
  <c r="K15" i="10"/>
  <c r="L15" i="10"/>
  <c r="M15" i="10"/>
  <c r="C2" i="10"/>
  <c r="D2" i="6"/>
  <c r="E124" i="6"/>
  <c r="F124" i="6"/>
  <c r="G124" i="6"/>
  <c r="H124" i="6"/>
  <c r="I124" i="6"/>
  <c r="J124" i="6"/>
  <c r="K124" i="6"/>
  <c r="L124" i="6"/>
  <c r="M124" i="6"/>
  <c r="N124" i="6"/>
  <c r="E125" i="6"/>
  <c r="F125" i="6"/>
  <c r="G125" i="6"/>
  <c r="H125" i="6"/>
  <c r="I125" i="6"/>
  <c r="J125" i="6"/>
  <c r="K125" i="6"/>
  <c r="L125" i="6"/>
  <c r="M125" i="6"/>
  <c r="N125" i="6"/>
  <c r="E126" i="6"/>
  <c r="F126" i="6"/>
  <c r="G126" i="6"/>
  <c r="H126" i="6"/>
  <c r="I126" i="6"/>
  <c r="J126" i="6"/>
  <c r="K126" i="6"/>
  <c r="L126" i="6"/>
  <c r="M126" i="6"/>
  <c r="N126" i="6"/>
  <c r="D97" i="6"/>
  <c r="E97" i="6"/>
  <c r="F97" i="6"/>
  <c r="G97" i="6"/>
  <c r="H97" i="6"/>
  <c r="I97" i="6"/>
  <c r="J97" i="6"/>
  <c r="K97" i="6"/>
  <c r="L97" i="6"/>
  <c r="M97" i="6"/>
  <c r="N97" i="6"/>
  <c r="D98" i="6"/>
  <c r="E98" i="6"/>
  <c r="F98" i="6"/>
  <c r="G98" i="6"/>
  <c r="H98" i="6"/>
  <c r="I98" i="6"/>
  <c r="J98" i="6"/>
  <c r="K98" i="6"/>
  <c r="L98" i="6"/>
  <c r="M98" i="6"/>
  <c r="N98" i="6"/>
  <c r="D99" i="6"/>
  <c r="E99" i="6"/>
  <c r="F99" i="6"/>
  <c r="G99" i="6"/>
  <c r="H99" i="6"/>
  <c r="I99" i="6"/>
  <c r="J99" i="6"/>
  <c r="K99" i="6"/>
  <c r="L99" i="6"/>
  <c r="M99" i="6"/>
  <c r="N99" i="6"/>
  <c r="D100" i="6"/>
  <c r="E100" i="6"/>
  <c r="F100" i="6"/>
  <c r="G100" i="6"/>
  <c r="H100" i="6"/>
  <c r="I100" i="6"/>
  <c r="J100" i="6"/>
  <c r="K100" i="6"/>
  <c r="L100" i="6"/>
  <c r="M100" i="6"/>
  <c r="N100" i="6"/>
  <c r="D101" i="6"/>
  <c r="E101" i="6"/>
  <c r="F101" i="6"/>
  <c r="G101" i="6"/>
  <c r="H101" i="6"/>
  <c r="I101" i="6"/>
  <c r="J101" i="6"/>
  <c r="K101" i="6"/>
  <c r="L101" i="6"/>
  <c r="M101" i="6"/>
  <c r="N101" i="6"/>
  <c r="D102" i="6"/>
  <c r="E102" i="6"/>
  <c r="F102" i="6"/>
  <c r="G102" i="6"/>
  <c r="H102" i="6"/>
  <c r="I102" i="6"/>
  <c r="J102" i="6"/>
  <c r="K102" i="6"/>
  <c r="L102" i="6"/>
  <c r="M102" i="6"/>
  <c r="N102" i="6"/>
  <c r="D103" i="6"/>
  <c r="E103" i="6"/>
  <c r="F103" i="6"/>
  <c r="G103" i="6"/>
  <c r="H103" i="6"/>
  <c r="I103" i="6"/>
  <c r="J103" i="6"/>
  <c r="K103" i="6"/>
  <c r="L103" i="6"/>
  <c r="M103" i="6"/>
  <c r="N103" i="6"/>
  <c r="D104" i="6"/>
  <c r="E104" i="6"/>
  <c r="F104" i="6"/>
  <c r="G104" i="6"/>
  <c r="H104" i="6"/>
  <c r="I104" i="6"/>
  <c r="J104" i="6"/>
  <c r="K104" i="6"/>
  <c r="L104" i="6"/>
  <c r="M104" i="6"/>
  <c r="N104" i="6"/>
  <c r="D105" i="6"/>
  <c r="E105" i="6"/>
  <c r="F105" i="6"/>
  <c r="G105" i="6"/>
  <c r="H105" i="6"/>
  <c r="I105" i="6"/>
  <c r="J105" i="6"/>
  <c r="K105" i="6"/>
  <c r="L105" i="6"/>
  <c r="M105" i="6"/>
  <c r="N105" i="6"/>
  <c r="D106" i="6"/>
  <c r="E106" i="6"/>
  <c r="F106" i="6"/>
  <c r="G106" i="6"/>
  <c r="H106" i="6"/>
  <c r="I106" i="6"/>
  <c r="J106" i="6"/>
  <c r="K106" i="6"/>
  <c r="L106" i="6"/>
  <c r="M106" i="6"/>
  <c r="N106" i="6"/>
  <c r="D107" i="6"/>
  <c r="E107" i="6"/>
  <c r="F107" i="6"/>
  <c r="G107" i="6"/>
  <c r="H107" i="6"/>
  <c r="I107" i="6"/>
  <c r="J107" i="6"/>
  <c r="K107" i="6"/>
  <c r="L107" i="6"/>
  <c r="M107" i="6"/>
  <c r="N107" i="6"/>
  <c r="D108" i="6"/>
  <c r="E108" i="6"/>
  <c r="F108" i="6"/>
  <c r="G108" i="6"/>
  <c r="H108" i="6"/>
  <c r="I108" i="6"/>
  <c r="J108" i="6"/>
  <c r="K108" i="6"/>
  <c r="L108" i="6"/>
  <c r="M108" i="6"/>
  <c r="N108" i="6"/>
  <c r="D109" i="6"/>
  <c r="E109" i="6"/>
  <c r="F109" i="6"/>
  <c r="G109" i="6"/>
  <c r="H109" i="6"/>
  <c r="I109" i="6"/>
  <c r="J109" i="6"/>
  <c r="K109" i="6"/>
  <c r="L109" i="6"/>
  <c r="M109" i="6"/>
  <c r="N109" i="6"/>
  <c r="D110" i="6"/>
  <c r="E110" i="6"/>
  <c r="F110" i="6"/>
  <c r="G110" i="6"/>
  <c r="H110" i="6"/>
  <c r="I110" i="6"/>
  <c r="J110" i="6"/>
  <c r="K110" i="6"/>
  <c r="L110" i="6"/>
  <c r="M110" i="6"/>
  <c r="N110" i="6"/>
  <c r="D111" i="6"/>
  <c r="E111" i="6"/>
  <c r="F111" i="6"/>
  <c r="G111" i="6"/>
  <c r="H111" i="6"/>
  <c r="I111" i="6"/>
  <c r="J111" i="6"/>
  <c r="K111" i="6"/>
  <c r="L111" i="6"/>
  <c r="M111" i="6"/>
  <c r="N111" i="6"/>
  <c r="D112" i="6"/>
  <c r="E112" i="6"/>
  <c r="F112" i="6"/>
  <c r="G112" i="6"/>
  <c r="H112" i="6"/>
  <c r="I112" i="6"/>
  <c r="J112" i="6"/>
  <c r="K112" i="6"/>
  <c r="L112" i="6"/>
  <c r="M112" i="6"/>
  <c r="N112" i="6"/>
  <c r="D113" i="6"/>
  <c r="E113" i="6"/>
  <c r="F113" i="6"/>
  <c r="G113" i="6"/>
  <c r="H113" i="6"/>
  <c r="I113" i="6"/>
  <c r="J113" i="6"/>
  <c r="K113" i="6"/>
  <c r="L113" i="6"/>
  <c r="M113" i="6"/>
  <c r="N113" i="6"/>
  <c r="D114" i="6"/>
  <c r="E114" i="6"/>
  <c r="F114" i="6"/>
  <c r="G114" i="6"/>
  <c r="H114" i="6"/>
  <c r="I114" i="6"/>
  <c r="J114" i="6"/>
  <c r="K114" i="6"/>
  <c r="L114" i="6"/>
  <c r="M114" i="6"/>
  <c r="N114" i="6"/>
  <c r="D115" i="6"/>
  <c r="E115" i="6"/>
  <c r="F115" i="6"/>
  <c r="G115" i="6"/>
  <c r="H115" i="6"/>
  <c r="I115" i="6"/>
  <c r="J115" i="6"/>
  <c r="K115" i="6"/>
  <c r="L115" i="6"/>
  <c r="M115" i="6"/>
  <c r="N115" i="6"/>
  <c r="D116" i="6"/>
  <c r="E116" i="6"/>
  <c r="F116" i="6"/>
  <c r="G116" i="6"/>
  <c r="H116" i="6"/>
  <c r="I116" i="6"/>
  <c r="J116" i="6"/>
  <c r="K116" i="6"/>
  <c r="L116" i="6"/>
  <c r="M116" i="6"/>
  <c r="N116" i="6"/>
  <c r="D117" i="6"/>
  <c r="E117" i="6"/>
  <c r="F117" i="6"/>
  <c r="G117" i="6"/>
  <c r="H117" i="6"/>
  <c r="I117" i="6"/>
  <c r="J117" i="6"/>
  <c r="K117" i="6"/>
  <c r="L117" i="6"/>
  <c r="M117" i="6"/>
  <c r="N117" i="6"/>
  <c r="D118" i="6"/>
  <c r="E118" i="6"/>
  <c r="F118" i="6"/>
  <c r="G118" i="6"/>
  <c r="H118" i="6"/>
  <c r="I118" i="6"/>
  <c r="J118" i="6"/>
  <c r="K118" i="6"/>
  <c r="L118" i="6"/>
  <c r="M118" i="6"/>
  <c r="N118" i="6"/>
  <c r="D119" i="6"/>
  <c r="E119" i="6"/>
  <c r="F119" i="6"/>
  <c r="G119" i="6"/>
  <c r="H119" i="6"/>
  <c r="I119" i="6"/>
  <c r="J119" i="6"/>
  <c r="K119" i="6"/>
  <c r="L119" i="6"/>
  <c r="M119" i="6"/>
  <c r="N119" i="6"/>
  <c r="D120" i="6"/>
  <c r="E120" i="6"/>
  <c r="F120" i="6"/>
  <c r="G120" i="6"/>
  <c r="H120" i="6"/>
  <c r="I120" i="6"/>
  <c r="J120" i="6"/>
  <c r="K120" i="6"/>
  <c r="L120" i="6"/>
  <c r="M120" i="6"/>
  <c r="N120" i="6"/>
  <c r="D121" i="6"/>
  <c r="E121" i="6"/>
  <c r="F121" i="6"/>
  <c r="G121" i="6"/>
  <c r="H121" i="6"/>
  <c r="I121" i="6"/>
  <c r="J121" i="6"/>
  <c r="K121" i="6"/>
  <c r="L121" i="6"/>
  <c r="M121" i="6"/>
  <c r="N121" i="6"/>
  <c r="D122" i="6"/>
  <c r="E122" i="6"/>
  <c r="F122" i="6"/>
  <c r="G122" i="6"/>
  <c r="H122" i="6"/>
  <c r="I122" i="6"/>
  <c r="J122" i="6"/>
  <c r="K122" i="6"/>
  <c r="L122" i="6"/>
  <c r="M122" i="6"/>
  <c r="N122" i="6"/>
  <c r="D123" i="6"/>
  <c r="E123" i="6"/>
  <c r="F123" i="6"/>
  <c r="G123" i="6"/>
  <c r="H123" i="6"/>
  <c r="I123" i="6"/>
  <c r="J123" i="6"/>
  <c r="K123" i="6"/>
  <c r="L123" i="6"/>
  <c r="M123" i="6"/>
  <c r="N123" i="6"/>
  <c r="E94" i="6"/>
  <c r="F94" i="6"/>
  <c r="G94" i="6"/>
  <c r="H94" i="6"/>
  <c r="I94" i="6"/>
  <c r="J94" i="6"/>
  <c r="K94" i="6"/>
  <c r="L94" i="6"/>
  <c r="M94" i="6"/>
  <c r="N94" i="6"/>
  <c r="E95" i="6"/>
  <c r="F95" i="6"/>
  <c r="G95" i="6"/>
  <c r="H95" i="6"/>
  <c r="I95" i="6"/>
  <c r="J95" i="6"/>
  <c r="K95" i="6"/>
  <c r="L95" i="6"/>
  <c r="M95" i="6"/>
  <c r="N95" i="6"/>
  <c r="E96" i="6"/>
  <c r="F96" i="6"/>
  <c r="G96" i="6"/>
  <c r="H96" i="6"/>
  <c r="I96" i="6"/>
  <c r="J96" i="6"/>
  <c r="K96" i="6"/>
  <c r="L96" i="6"/>
  <c r="M96" i="6"/>
  <c r="N96" i="6"/>
  <c r="E90" i="6"/>
  <c r="F90" i="6"/>
  <c r="G90" i="6"/>
  <c r="H90" i="6"/>
  <c r="I90" i="6"/>
  <c r="J90" i="6"/>
  <c r="K90" i="6"/>
  <c r="L90" i="6"/>
  <c r="M90" i="6"/>
  <c r="N90" i="6"/>
  <c r="E91" i="6"/>
  <c r="F91" i="6"/>
  <c r="G91" i="6"/>
  <c r="H91" i="6"/>
  <c r="I91" i="6"/>
  <c r="J91" i="6"/>
  <c r="K91" i="6"/>
  <c r="L91" i="6"/>
  <c r="M91" i="6"/>
  <c r="N91" i="6"/>
  <c r="E92" i="6"/>
  <c r="F92" i="6"/>
  <c r="G92" i="6"/>
  <c r="H92" i="6"/>
  <c r="I92" i="6"/>
  <c r="J92" i="6"/>
  <c r="K92" i="6"/>
  <c r="L92" i="6"/>
  <c r="M92" i="6"/>
  <c r="N92" i="6"/>
  <c r="D81" i="6"/>
  <c r="E81" i="6"/>
  <c r="F81" i="6"/>
  <c r="G81" i="6"/>
  <c r="H81" i="6"/>
  <c r="I81" i="6"/>
  <c r="J81" i="6"/>
  <c r="K81" i="6"/>
  <c r="L81" i="6"/>
  <c r="M81" i="6"/>
  <c r="N81" i="6"/>
  <c r="D82" i="6"/>
  <c r="E82" i="6"/>
  <c r="F82" i="6"/>
  <c r="G82" i="6"/>
  <c r="H82" i="6"/>
  <c r="I82" i="6"/>
  <c r="J82" i="6"/>
  <c r="K82" i="6"/>
  <c r="L82" i="6"/>
  <c r="M82" i="6"/>
  <c r="N82" i="6"/>
  <c r="D83" i="6"/>
  <c r="E83" i="6"/>
  <c r="F83" i="6"/>
  <c r="G83" i="6"/>
  <c r="H83" i="6"/>
  <c r="I83" i="6"/>
  <c r="J83" i="6"/>
  <c r="K83" i="6"/>
  <c r="L83" i="6"/>
  <c r="M83" i="6"/>
  <c r="N83" i="6"/>
  <c r="D84" i="6"/>
  <c r="E84" i="6"/>
  <c r="F84" i="6"/>
  <c r="G84" i="6"/>
  <c r="H84" i="6"/>
  <c r="I84" i="6"/>
  <c r="J84" i="6"/>
  <c r="K84" i="6"/>
  <c r="L84" i="6"/>
  <c r="M84" i="6"/>
  <c r="N84" i="6"/>
  <c r="D85" i="6"/>
  <c r="E85" i="6"/>
  <c r="F85" i="6"/>
  <c r="G85" i="6"/>
  <c r="H85" i="6"/>
  <c r="I85" i="6"/>
  <c r="J85" i="6"/>
  <c r="K85" i="6"/>
  <c r="L85" i="6"/>
  <c r="M85" i="6"/>
  <c r="N85" i="6"/>
  <c r="D86" i="6"/>
  <c r="E86" i="6"/>
  <c r="F86" i="6"/>
  <c r="G86" i="6"/>
  <c r="H86" i="6"/>
  <c r="I86" i="6"/>
  <c r="J86" i="6"/>
  <c r="K86" i="6"/>
  <c r="L86" i="6"/>
  <c r="M86" i="6"/>
  <c r="N86" i="6"/>
  <c r="D87" i="6"/>
  <c r="E87" i="6"/>
  <c r="F87" i="6"/>
  <c r="G87" i="6"/>
  <c r="H87" i="6"/>
  <c r="I87" i="6"/>
  <c r="J87" i="6"/>
  <c r="K87" i="6"/>
  <c r="L87" i="6"/>
  <c r="M87" i="6"/>
  <c r="N87" i="6"/>
  <c r="D88" i="6"/>
  <c r="E88" i="6"/>
  <c r="F88" i="6"/>
  <c r="G88" i="6"/>
  <c r="H88" i="6"/>
  <c r="I88" i="6"/>
  <c r="J88" i="6"/>
  <c r="K88" i="6"/>
  <c r="L88" i="6"/>
  <c r="M88" i="6"/>
  <c r="N88" i="6"/>
  <c r="D89" i="6"/>
  <c r="E89" i="6"/>
  <c r="F89" i="6"/>
  <c r="G89" i="6"/>
  <c r="H89" i="6"/>
  <c r="I89" i="6"/>
  <c r="J89" i="6"/>
  <c r="K89" i="6"/>
  <c r="L89" i="6"/>
  <c r="M89" i="6"/>
  <c r="N89" i="6"/>
  <c r="E77" i="6"/>
  <c r="F77" i="6"/>
  <c r="G77" i="6"/>
  <c r="H77" i="6"/>
  <c r="I77" i="6"/>
  <c r="J77" i="6"/>
  <c r="K77" i="6"/>
  <c r="L77" i="6"/>
  <c r="M77" i="6"/>
  <c r="N77" i="6"/>
  <c r="E78" i="6"/>
  <c r="F78" i="6"/>
  <c r="G78" i="6"/>
  <c r="H78" i="6"/>
  <c r="I78" i="6"/>
  <c r="J78" i="6"/>
  <c r="K78" i="6"/>
  <c r="L78" i="6"/>
  <c r="M78" i="6"/>
  <c r="N78" i="6"/>
  <c r="E79" i="6"/>
  <c r="F79" i="6"/>
  <c r="G79" i="6"/>
  <c r="H79" i="6"/>
  <c r="I79" i="6"/>
  <c r="J79" i="6"/>
  <c r="K79" i="6"/>
  <c r="L79" i="6"/>
  <c r="M79" i="6"/>
  <c r="N79" i="6"/>
  <c r="D59" i="6"/>
  <c r="E59" i="6"/>
  <c r="F59" i="6"/>
  <c r="G59" i="6"/>
  <c r="H59" i="6"/>
  <c r="I59" i="6"/>
  <c r="J59" i="6"/>
  <c r="K59" i="6"/>
  <c r="L59" i="6"/>
  <c r="M59" i="6"/>
  <c r="N59" i="6"/>
  <c r="D60" i="6"/>
  <c r="E60" i="6"/>
  <c r="F60" i="6"/>
  <c r="G60" i="6"/>
  <c r="H60" i="6"/>
  <c r="I60" i="6"/>
  <c r="J60" i="6"/>
  <c r="K60" i="6"/>
  <c r="L60" i="6"/>
  <c r="M60" i="6"/>
  <c r="N60" i="6"/>
  <c r="D61" i="6"/>
  <c r="E61" i="6"/>
  <c r="F61" i="6"/>
  <c r="G61" i="6"/>
  <c r="H61" i="6"/>
  <c r="I61" i="6"/>
  <c r="J61" i="6"/>
  <c r="K61" i="6"/>
  <c r="L61" i="6"/>
  <c r="M61" i="6"/>
  <c r="N61" i="6"/>
  <c r="D62" i="6"/>
  <c r="E62" i="6"/>
  <c r="F62" i="6"/>
  <c r="G62" i="6"/>
  <c r="H62" i="6"/>
  <c r="I62" i="6"/>
  <c r="J62" i="6"/>
  <c r="K62" i="6"/>
  <c r="L62" i="6"/>
  <c r="M62" i="6"/>
  <c r="N62" i="6"/>
  <c r="D63" i="6"/>
  <c r="E63" i="6"/>
  <c r="F63" i="6"/>
  <c r="G63" i="6"/>
  <c r="H63" i="6"/>
  <c r="I63" i="6"/>
  <c r="J63" i="6"/>
  <c r="K63" i="6"/>
  <c r="L63" i="6"/>
  <c r="M63" i="6"/>
  <c r="N63" i="6"/>
  <c r="D64" i="6"/>
  <c r="E64" i="6"/>
  <c r="F64" i="6"/>
  <c r="G64" i="6"/>
  <c r="H64" i="6"/>
  <c r="I64" i="6"/>
  <c r="J64" i="6"/>
  <c r="K64" i="6"/>
  <c r="L64" i="6"/>
  <c r="M64" i="6"/>
  <c r="N64" i="6"/>
  <c r="D65" i="6"/>
  <c r="E65" i="6"/>
  <c r="F65" i="6"/>
  <c r="G65" i="6"/>
  <c r="H65" i="6"/>
  <c r="I65" i="6"/>
  <c r="J65" i="6"/>
  <c r="K65" i="6"/>
  <c r="L65" i="6"/>
  <c r="M65" i="6"/>
  <c r="N65" i="6"/>
  <c r="D66" i="6"/>
  <c r="E66" i="6"/>
  <c r="F66" i="6"/>
  <c r="G66" i="6"/>
  <c r="H66" i="6"/>
  <c r="I66" i="6"/>
  <c r="J66" i="6"/>
  <c r="K66" i="6"/>
  <c r="L66" i="6"/>
  <c r="M66" i="6"/>
  <c r="N66" i="6"/>
  <c r="D67" i="6"/>
  <c r="E67" i="6"/>
  <c r="F67" i="6"/>
  <c r="G67" i="6"/>
  <c r="H67" i="6"/>
  <c r="I67" i="6"/>
  <c r="J67" i="6"/>
  <c r="K67" i="6"/>
  <c r="L67" i="6"/>
  <c r="M67" i="6"/>
  <c r="N67" i="6"/>
  <c r="D68" i="6"/>
  <c r="E68" i="6"/>
  <c r="F68" i="6"/>
  <c r="G68" i="6"/>
  <c r="H68" i="6"/>
  <c r="I68" i="6"/>
  <c r="J68" i="6"/>
  <c r="K68" i="6"/>
  <c r="L68" i="6"/>
  <c r="M68" i="6"/>
  <c r="N68" i="6"/>
  <c r="D69" i="6"/>
  <c r="E69" i="6"/>
  <c r="F69" i="6"/>
  <c r="G69" i="6"/>
  <c r="H69" i="6"/>
  <c r="I69" i="6"/>
  <c r="J69" i="6"/>
  <c r="K69" i="6"/>
  <c r="L69" i="6"/>
  <c r="M69" i="6"/>
  <c r="N69" i="6"/>
  <c r="D70" i="6"/>
  <c r="E70" i="6"/>
  <c r="F70" i="6"/>
  <c r="G70" i="6"/>
  <c r="H70" i="6"/>
  <c r="I70" i="6"/>
  <c r="J70" i="6"/>
  <c r="K70" i="6"/>
  <c r="L70" i="6"/>
  <c r="M70" i="6"/>
  <c r="N70" i="6"/>
  <c r="D71" i="6"/>
  <c r="E71" i="6"/>
  <c r="F71" i="6"/>
  <c r="G71" i="6"/>
  <c r="H71" i="6"/>
  <c r="I71" i="6"/>
  <c r="J71" i="6"/>
  <c r="K71" i="6"/>
  <c r="L71" i="6"/>
  <c r="M71" i="6"/>
  <c r="N71" i="6"/>
  <c r="D72" i="6"/>
  <c r="E72" i="6"/>
  <c r="F72" i="6"/>
  <c r="G72" i="6"/>
  <c r="H72" i="6"/>
  <c r="I72" i="6"/>
  <c r="J72" i="6"/>
  <c r="K72" i="6"/>
  <c r="L72" i="6"/>
  <c r="M72" i="6"/>
  <c r="N72" i="6"/>
  <c r="D73" i="6"/>
  <c r="E73" i="6"/>
  <c r="F73" i="6"/>
  <c r="G73" i="6"/>
  <c r="H73" i="6"/>
  <c r="I73" i="6"/>
  <c r="J73" i="6"/>
  <c r="K73" i="6"/>
  <c r="L73" i="6"/>
  <c r="M73" i="6"/>
  <c r="N73" i="6"/>
  <c r="D74" i="6"/>
  <c r="E74" i="6"/>
  <c r="F74" i="6"/>
  <c r="G74" i="6"/>
  <c r="H74" i="6"/>
  <c r="I74" i="6"/>
  <c r="J74" i="6"/>
  <c r="K74" i="6"/>
  <c r="L74" i="6"/>
  <c r="M74" i="6"/>
  <c r="N74" i="6"/>
  <c r="D75" i="6"/>
  <c r="E75" i="6"/>
  <c r="F75" i="6"/>
  <c r="G75" i="6"/>
  <c r="H75" i="6"/>
  <c r="I75" i="6"/>
  <c r="J75" i="6"/>
  <c r="K75" i="6"/>
  <c r="L75" i="6"/>
  <c r="M75" i="6"/>
  <c r="N75" i="6"/>
  <c r="D76" i="6"/>
  <c r="E76" i="6"/>
  <c r="F76" i="6"/>
  <c r="G76" i="6"/>
  <c r="H76" i="6"/>
  <c r="I76" i="6"/>
  <c r="J76" i="6"/>
  <c r="K76" i="6"/>
  <c r="L76" i="6"/>
  <c r="M76" i="6"/>
  <c r="N76" i="6"/>
  <c r="E55" i="6"/>
  <c r="F55" i="6"/>
  <c r="G55" i="6"/>
  <c r="H55" i="6"/>
  <c r="I55" i="6"/>
  <c r="J55" i="6"/>
  <c r="K55" i="6"/>
  <c r="L55" i="6"/>
  <c r="M55" i="6"/>
  <c r="N55" i="6"/>
  <c r="E56" i="6"/>
  <c r="F56" i="6"/>
  <c r="G56" i="6"/>
  <c r="H56" i="6"/>
  <c r="I56" i="6"/>
  <c r="J56" i="6"/>
  <c r="K56" i="6"/>
  <c r="L56" i="6"/>
  <c r="M56" i="6"/>
  <c r="N56" i="6"/>
  <c r="E57" i="6"/>
  <c r="F57" i="6"/>
  <c r="G57" i="6"/>
  <c r="H57" i="6"/>
  <c r="I57" i="6"/>
  <c r="J57" i="6"/>
  <c r="K57" i="6"/>
  <c r="L57" i="6"/>
  <c r="M57" i="6"/>
  <c r="N57" i="6"/>
  <c r="D49" i="6"/>
  <c r="E49" i="6"/>
  <c r="F49" i="6"/>
  <c r="G49" i="6"/>
  <c r="H49" i="6"/>
  <c r="I49" i="6"/>
  <c r="J49" i="6"/>
  <c r="K49" i="6"/>
  <c r="L49" i="6"/>
  <c r="M49" i="6"/>
  <c r="N49" i="6"/>
  <c r="D50" i="6"/>
  <c r="E50" i="6"/>
  <c r="F50" i="6"/>
  <c r="G50" i="6"/>
  <c r="H50" i="6"/>
  <c r="I50" i="6"/>
  <c r="J50" i="6"/>
  <c r="K50" i="6"/>
  <c r="L50" i="6"/>
  <c r="M50" i="6"/>
  <c r="N50" i="6"/>
  <c r="D51" i="6"/>
  <c r="E51" i="6"/>
  <c r="F51" i="6"/>
  <c r="G51" i="6"/>
  <c r="H51" i="6"/>
  <c r="I51" i="6"/>
  <c r="J51" i="6"/>
  <c r="K51" i="6"/>
  <c r="L51" i="6"/>
  <c r="M51" i="6"/>
  <c r="N51" i="6"/>
  <c r="D52" i="6"/>
  <c r="E52" i="6"/>
  <c r="F52" i="6"/>
  <c r="G52" i="6"/>
  <c r="H52" i="6"/>
  <c r="I52" i="6"/>
  <c r="J52" i="6"/>
  <c r="K52" i="6"/>
  <c r="L52" i="6"/>
  <c r="M52" i="6"/>
  <c r="N52" i="6"/>
  <c r="D53" i="6"/>
  <c r="E53" i="6"/>
  <c r="F53" i="6"/>
  <c r="G53" i="6"/>
  <c r="H53" i="6"/>
  <c r="I53" i="6"/>
  <c r="J53" i="6"/>
  <c r="K53" i="6"/>
  <c r="L53" i="6"/>
  <c r="M53" i="6"/>
  <c r="N53" i="6"/>
  <c r="D54" i="6"/>
  <c r="E54" i="6"/>
  <c r="F54" i="6"/>
  <c r="G54" i="6"/>
  <c r="H54" i="6"/>
  <c r="I54" i="6"/>
  <c r="J54" i="6"/>
  <c r="K54" i="6"/>
  <c r="L54" i="6"/>
  <c r="M54" i="6"/>
  <c r="N54" i="6"/>
  <c r="E45" i="6"/>
  <c r="F45" i="6"/>
  <c r="G45" i="6"/>
  <c r="H45" i="6"/>
  <c r="I45" i="6"/>
  <c r="J45" i="6"/>
  <c r="K45" i="6"/>
  <c r="L45" i="6"/>
  <c r="M45" i="6"/>
  <c r="N45" i="6"/>
  <c r="E46" i="6"/>
  <c r="F46" i="6"/>
  <c r="G46" i="6"/>
  <c r="H46" i="6"/>
  <c r="I46" i="6"/>
  <c r="J46" i="6"/>
  <c r="K46" i="6"/>
  <c r="L46" i="6"/>
  <c r="M46" i="6"/>
  <c r="N46" i="6"/>
  <c r="E47" i="6"/>
  <c r="F47" i="6"/>
  <c r="G47" i="6"/>
  <c r="H47" i="6"/>
  <c r="I47" i="6"/>
  <c r="J47" i="6"/>
  <c r="K47" i="6"/>
  <c r="L47" i="6"/>
  <c r="M47" i="6"/>
  <c r="N47" i="6"/>
  <c r="D16" i="6"/>
  <c r="E16" i="6"/>
  <c r="F16" i="6"/>
  <c r="G16" i="6"/>
  <c r="H16" i="6"/>
  <c r="I16" i="6"/>
  <c r="J16" i="6"/>
  <c r="K16" i="6"/>
  <c r="L16" i="6"/>
  <c r="M16" i="6"/>
  <c r="N16" i="6"/>
  <c r="D17" i="6"/>
  <c r="E17" i="6"/>
  <c r="F17" i="6"/>
  <c r="G17" i="6"/>
  <c r="H17" i="6"/>
  <c r="I17" i="6"/>
  <c r="J17" i="6"/>
  <c r="K17" i="6"/>
  <c r="L17" i="6"/>
  <c r="M17" i="6"/>
  <c r="N17" i="6"/>
  <c r="D18" i="6"/>
  <c r="E18" i="6"/>
  <c r="F18" i="6"/>
  <c r="G18" i="6"/>
  <c r="H18" i="6"/>
  <c r="I18" i="6"/>
  <c r="J18" i="6"/>
  <c r="K18" i="6"/>
  <c r="L18" i="6"/>
  <c r="M18" i="6"/>
  <c r="N18" i="6"/>
  <c r="D19" i="6"/>
  <c r="E19" i="6"/>
  <c r="F19" i="6"/>
  <c r="G19" i="6"/>
  <c r="H19" i="6"/>
  <c r="I19" i="6"/>
  <c r="J19" i="6"/>
  <c r="K19" i="6"/>
  <c r="L19" i="6"/>
  <c r="M19" i="6"/>
  <c r="N19" i="6"/>
  <c r="D20" i="6"/>
  <c r="E20" i="6"/>
  <c r="F20" i="6"/>
  <c r="G20" i="6"/>
  <c r="H20" i="6"/>
  <c r="I20" i="6"/>
  <c r="J20" i="6"/>
  <c r="K20" i="6"/>
  <c r="L20" i="6"/>
  <c r="M20" i="6"/>
  <c r="N20" i="6"/>
  <c r="D21" i="6"/>
  <c r="E21" i="6"/>
  <c r="F21" i="6"/>
  <c r="G21" i="6"/>
  <c r="H21" i="6"/>
  <c r="I21" i="6"/>
  <c r="J21" i="6"/>
  <c r="K21" i="6"/>
  <c r="L21" i="6"/>
  <c r="M21" i="6"/>
  <c r="N21" i="6"/>
  <c r="D22" i="6"/>
  <c r="E22" i="6"/>
  <c r="F22" i="6"/>
  <c r="G22" i="6"/>
  <c r="H22" i="6"/>
  <c r="I22" i="6"/>
  <c r="J22" i="6"/>
  <c r="K22" i="6"/>
  <c r="L22" i="6"/>
  <c r="M22" i="6"/>
  <c r="N22" i="6"/>
  <c r="D23" i="6"/>
  <c r="E23" i="6"/>
  <c r="F23" i="6"/>
  <c r="G23" i="6"/>
  <c r="H23" i="6"/>
  <c r="I23" i="6"/>
  <c r="J23" i="6"/>
  <c r="K23" i="6"/>
  <c r="L23" i="6"/>
  <c r="M23" i="6"/>
  <c r="N23" i="6"/>
  <c r="D24" i="6"/>
  <c r="E24" i="6"/>
  <c r="F24" i="6"/>
  <c r="G24" i="6"/>
  <c r="H24" i="6"/>
  <c r="I24" i="6"/>
  <c r="J24" i="6"/>
  <c r="K24" i="6"/>
  <c r="L24" i="6"/>
  <c r="M24" i="6"/>
  <c r="N24" i="6"/>
  <c r="D25" i="6"/>
  <c r="E25" i="6"/>
  <c r="F25" i="6"/>
  <c r="G25" i="6"/>
  <c r="H25" i="6"/>
  <c r="I25" i="6"/>
  <c r="J25" i="6"/>
  <c r="K25" i="6"/>
  <c r="L25" i="6"/>
  <c r="M25" i="6"/>
  <c r="N25" i="6"/>
  <c r="D26" i="6"/>
  <c r="E26" i="6"/>
  <c r="F26" i="6"/>
  <c r="G26" i="6"/>
  <c r="H26" i="6"/>
  <c r="I26" i="6"/>
  <c r="J26" i="6"/>
  <c r="K26" i="6"/>
  <c r="L26" i="6"/>
  <c r="M26" i="6"/>
  <c r="N26" i="6"/>
  <c r="D27" i="6"/>
  <c r="E27" i="6"/>
  <c r="F27" i="6"/>
  <c r="G27" i="6"/>
  <c r="H27" i="6"/>
  <c r="I27" i="6"/>
  <c r="J27" i="6"/>
  <c r="K27" i="6"/>
  <c r="L27" i="6"/>
  <c r="M27" i="6"/>
  <c r="N27" i="6"/>
  <c r="D28" i="6"/>
  <c r="E28" i="6"/>
  <c r="F28" i="6"/>
  <c r="G28" i="6"/>
  <c r="H28" i="6"/>
  <c r="I28" i="6"/>
  <c r="J28" i="6"/>
  <c r="K28" i="6"/>
  <c r="L28" i="6"/>
  <c r="M28" i="6"/>
  <c r="N28" i="6"/>
  <c r="D29" i="6"/>
  <c r="E29" i="6"/>
  <c r="F29" i="6"/>
  <c r="G29" i="6"/>
  <c r="H29" i="6"/>
  <c r="I29" i="6"/>
  <c r="J29" i="6"/>
  <c r="K29" i="6"/>
  <c r="L29" i="6"/>
  <c r="M29" i="6"/>
  <c r="N29" i="6"/>
  <c r="D30" i="6"/>
  <c r="E30" i="6"/>
  <c r="F30" i="6"/>
  <c r="G30" i="6"/>
  <c r="H30" i="6"/>
  <c r="I30" i="6"/>
  <c r="J30" i="6"/>
  <c r="K30" i="6"/>
  <c r="L30" i="6"/>
  <c r="M30" i="6"/>
  <c r="N30" i="6"/>
  <c r="D31" i="6"/>
  <c r="E31" i="6"/>
  <c r="F31" i="6"/>
  <c r="G31" i="6"/>
  <c r="H31" i="6"/>
  <c r="I31" i="6"/>
  <c r="J31" i="6"/>
  <c r="K31" i="6"/>
  <c r="L31" i="6"/>
  <c r="M31" i="6"/>
  <c r="N31" i="6"/>
  <c r="D32" i="6"/>
  <c r="E32" i="6"/>
  <c r="F32" i="6"/>
  <c r="G32" i="6"/>
  <c r="H32" i="6"/>
  <c r="I32" i="6"/>
  <c r="J32" i="6"/>
  <c r="K32" i="6"/>
  <c r="L32" i="6"/>
  <c r="M32" i="6"/>
  <c r="N32" i="6"/>
  <c r="D33" i="6"/>
  <c r="E33" i="6"/>
  <c r="F33" i="6"/>
  <c r="G33" i="6"/>
  <c r="H33" i="6"/>
  <c r="I33" i="6"/>
  <c r="J33" i="6"/>
  <c r="K33" i="6"/>
  <c r="L33" i="6"/>
  <c r="M33" i="6"/>
  <c r="N33" i="6"/>
  <c r="D34" i="6"/>
  <c r="E34" i="6"/>
  <c r="F34" i="6"/>
  <c r="G34" i="6"/>
  <c r="H34" i="6"/>
  <c r="I34" i="6"/>
  <c r="J34" i="6"/>
  <c r="K34" i="6"/>
  <c r="L34" i="6"/>
  <c r="M34" i="6"/>
  <c r="N34" i="6"/>
  <c r="D35" i="6"/>
  <c r="E35" i="6"/>
  <c r="F35" i="6"/>
  <c r="G35" i="6"/>
  <c r="H35" i="6"/>
  <c r="I35" i="6"/>
  <c r="J35" i="6"/>
  <c r="K35" i="6"/>
  <c r="L35" i="6"/>
  <c r="M35" i="6"/>
  <c r="N35" i="6"/>
  <c r="D36" i="6"/>
  <c r="E36" i="6"/>
  <c r="F36" i="6"/>
  <c r="G36" i="6"/>
  <c r="H36" i="6"/>
  <c r="I36" i="6"/>
  <c r="J36" i="6"/>
  <c r="K36" i="6"/>
  <c r="L36" i="6"/>
  <c r="M36" i="6"/>
  <c r="N36" i="6"/>
  <c r="D37" i="6"/>
  <c r="E37" i="6"/>
  <c r="F37" i="6"/>
  <c r="G37" i="6"/>
  <c r="H37" i="6"/>
  <c r="I37" i="6"/>
  <c r="J37" i="6"/>
  <c r="K37" i="6"/>
  <c r="L37" i="6"/>
  <c r="M37" i="6"/>
  <c r="N37" i="6"/>
  <c r="D38" i="6"/>
  <c r="E38" i="6"/>
  <c r="F38" i="6"/>
  <c r="G38" i="6"/>
  <c r="H38" i="6"/>
  <c r="I38" i="6"/>
  <c r="J38" i="6"/>
  <c r="K38" i="6"/>
  <c r="L38" i="6"/>
  <c r="M38" i="6"/>
  <c r="N38" i="6"/>
  <c r="D39" i="6"/>
  <c r="E39" i="6"/>
  <c r="F39" i="6"/>
  <c r="G39" i="6"/>
  <c r="H39" i="6"/>
  <c r="I39" i="6"/>
  <c r="J39" i="6"/>
  <c r="K39" i="6"/>
  <c r="L39" i="6"/>
  <c r="M39" i="6"/>
  <c r="N39" i="6"/>
  <c r="D40" i="6"/>
  <c r="E40" i="6"/>
  <c r="F40" i="6"/>
  <c r="G40" i="6"/>
  <c r="H40" i="6"/>
  <c r="I40" i="6"/>
  <c r="J40" i="6"/>
  <c r="K40" i="6"/>
  <c r="L40" i="6"/>
  <c r="M40" i="6"/>
  <c r="N40" i="6"/>
  <c r="D41" i="6"/>
  <c r="E41" i="6"/>
  <c r="F41" i="6"/>
  <c r="G41" i="6"/>
  <c r="H41" i="6"/>
  <c r="I41" i="6"/>
  <c r="J41" i="6"/>
  <c r="K41" i="6"/>
  <c r="L41" i="6"/>
  <c r="M41" i="6"/>
  <c r="N41" i="6"/>
  <c r="D42" i="6"/>
  <c r="E42" i="6"/>
  <c r="F42" i="6"/>
  <c r="G42" i="6"/>
  <c r="H42" i="6"/>
  <c r="I42" i="6"/>
  <c r="J42" i="6"/>
  <c r="K42" i="6"/>
  <c r="L42" i="6"/>
  <c r="M42" i="6"/>
  <c r="N42" i="6"/>
  <c r="D43" i="6"/>
  <c r="E43" i="6"/>
  <c r="F43" i="6"/>
  <c r="G43" i="6"/>
  <c r="H43" i="6"/>
  <c r="I43" i="6"/>
  <c r="J43" i="6"/>
  <c r="K43" i="6"/>
  <c r="L43" i="6"/>
  <c r="M43" i="6"/>
  <c r="N43" i="6"/>
  <c r="D44" i="6"/>
  <c r="E44" i="6"/>
  <c r="F44" i="6"/>
  <c r="G44" i="6"/>
  <c r="H44" i="6"/>
  <c r="I44" i="6"/>
  <c r="J44" i="6"/>
  <c r="K44" i="6"/>
  <c r="L44" i="6"/>
  <c r="M44" i="6"/>
  <c r="N44" i="6"/>
  <c r="E15" i="6"/>
  <c r="F15" i="6"/>
  <c r="G15" i="6"/>
  <c r="H15" i="6"/>
  <c r="I15" i="6"/>
  <c r="J15" i="6"/>
  <c r="K15" i="6"/>
  <c r="L15" i="6"/>
  <c r="M15" i="6"/>
  <c r="N15" i="6"/>
  <c r="H354" i="4"/>
  <c r="I354" i="4"/>
  <c r="J354" i="4"/>
  <c r="K354" i="4"/>
  <c r="L354" i="4"/>
  <c r="H355" i="4"/>
  <c r="I355" i="4"/>
  <c r="J355" i="4"/>
  <c r="K355" i="4"/>
  <c r="L355" i="4"/>
  <c r="H356" i="4"/>
  <c r="I356" i="4"/>
  <c r="J356" i="4"/>
  <c r="K356" i="4"/>
  <c r="L356" i="4"/>
  <c r="K289" i="4"/>
  <c r="L289" i="4"/>
  <c r="K290" i="4"/>
  <c r="L290" i="4"/>
  <c r="K291" i="4"/>
  <c r="L291" i="4"/>
  <c r="H257" i="4"/>
  <c r="I257" i="4"/>
  <c r="J257" i="4"/>
  <c r="K257" i="4"/>
  <c r="L257" i="4"/>
  <c r="H258" i="4"/>
  <c r="I258" i="4"/>
  <c r="J258" i="4"/>
  <c r="K258" i="4"/>
  <c r="L258" i="4"/>
  <c r="H259" i="4"/>
  <c r="I259" i="4"/>
  <c r="J259" i="4"/>
  <c r="K259" i="4"/>
  <c r="L259" i="4"/>
  <c r="H245" i="4"/>
  <c r="I245" i="4"/>
  <c r="J245" i="4"/>
  <c r="K245" i="4"/>
  <c r="L245" i="4"/>
  <c r="H246" i="4"/>
  <c r="I246" i="4"/>
  <c r="J246" i="4"/>
  <c r="K246" i="4"/>
  <c r="L246" i="4"/>
  <c r="H247" i="4"/>
  <c r="I247" i="4"/>
  <c r="J247" i="4"/>
  <c r="K247" i="4"/>
  <c r="L247" i="4"/>
  <c r="I291" i="4"/>
  <c r="I290" i="4"/>
  <c r="I289" i="4"/>
  <c r="D2" i="18"/>
  <c r="D2" i="13"/>
  <c r="C2" i="12"/>
  <c r="D2" i="11"/>
  <c r="A159" i="10"/>
  <c r="A171" i="10"/>
  <c r="A183" i="10"/>
  <c r="A184" i="10"/>
  <c r="A196" i="10"/>
  <c r="A208" i="10"/>
  <c r="A220" i="10"/>
  <c r="A232" i="10"/>
  <c r="A244" i="10"/>
  <c r="A256" i="10"/>
  <c r="A268" i="10"/>
  <c r="A269" i="10"/>
  <c r="A281" i="10"/>
  <c r="A293" i="10"/>
  <c r="A305" i="10"/>
  <c r="A317" i="10"/>
  <c r="A318" i="10"/>
  <c r="A330" i="10"/>
  <c r="A342" i="10"/>
  <c r="A354" i="10"/>
  <c r="A366" i="10"/>
  <c r="A378" i="10"/>
  <c r="A390" i="10"/>
  <c r="A402" i="10"/>
  <c r="A414" i="10"/>
  <c r="A426" i="10"/>
  <c r="A438" i="10"/>
  <c r="N71" i="12"/>
  <c r="N72" i="12"/>
  <c r="N73" i="12"/>
  <c r="N74" i="12"/>
  <c r="N70" i="12"/>
  <c r="I51" i="18"/>
  <c r="I52" i="18"/>
  <c r="I53" i="18"/>
  <c r="I54" i="18"/>
  <c r="I55" i="18"/>
  <c r="I25" i="18"/>
  <c r="I26" i="18"/>
  <c r="N67" i="12"/>
  <c r="N68" i="12"/>
  <c r="N69" i="12"/>
  <c r="N61" i="12"/>
  <c r="N62" i="12"/>
  <c r="N63" i="12"/>
  <c r="N64" i="12"/>
  <c r="N55" i="12"/>
  <c r="N56" i="12"/>
  <c r="N57" i="12"/>
  <c r="N58" i="12"/>
  <c r="N49" i="12"/>
  <c r="N50" i="12"/>
  <c r="N51" i="12"/>
  <c r="N52" i="12"/>
  <c r="N44" i="12"/>
  <c r="N45" i="12"/>
  <c r="N46" i="12"/>
  <c r="N39" i="12"/>
  <c r="N40" i="12"/>
  <c r="N41" i="12"/>
  <c r="N34" i="12"/>
  <c r="N35" i="12"/>
  <c r="N36" i="12"/>
  <c r="N28" i="12"/>
  <c r="N29" i="12"/>
  <c r="N30" i="12"/>
  <c r="N31" i="12"/>
  <c r="N23" i="12"/>
  <c r="N24" i="12"/>
  <c r="N25" i="12"/>
  <c r="L42" i="5"/>
  <c r="L43" i="5"/>
  <c r="L44" i="5"/>
  <c r="L45" i="5"/>
  <c r="L46" i="5"/>
  <c r="L47" i="5"/>
  <c r="L48" i="5"/>
  <c r="L49" i="5"/>
  <c r="L50" i="5"/>
  <c r="L51" i="5"/>
  <c r="L52" i="5"/>
  <c r="L53" i="5"/>
  <c r="L54" i="5"/>
  <c r="L55" i="5"/>
  <c r="L56" i="5"/>
  <c r="L57" i="5"/>
  <c r="L58" i="5"/>
  <c r="L59" i="5"/>
  <c r="L60" i="5"/>
  <c r="L61" i="5"/>
  <c r="L62" i="5"/>
  <c r="L63" i="5"/>
  <c r="L64" i="5"/>
  <c r="L65" i="5"/>
  <c r="L66" i="5"/>
  <c r="L67" i="5"/>
  <c r="L68" i="5"/>
  <c r="L69" i="5"/>
  <c r="L70" i="5"/>
  <c r="L71" i="5"/>
  <c r="L72" i="5"/>
  <c r="L73" i="5"/>
  <c r="D51" i="18"/>
  <c r="E51" i="18"/>
  <c r="F51" i="18"/>
  <c r="G51" i="18"/>
  <c r="H51" i="18"/>
  <c r="D52" i="18"/>
  <c r="E52" i="18"/>
  <c r="F52" i="18"/>
  <c r="G52" i="18"/>
  <c r="H52" i="18"/>
  <c r="D53" i="18"/>
  <c r="E53" i="18"/>
  <c r="F53" i="18"/>
  <c r="G53" i="18"/>
  <c r="H53" i="18"/>
  <c r="D54" i="18"/>
  <c r="E54" i="18"/>
  <c r="F54" i="18"/>
  <c r="G54" i="18"/>
  <c r="H54" i="18"/>
  <c r="D55" i="18"/>
  <c r="E55" i="18"/>
  <c r="F55" i="18"/>
  <c r="G55" i="18"/>
  <c r="H55" i="18"/>
  <c r="E50" i="18"/>
  <c r="F50" i="18"/>
  <c r="G50" i="18"/>
  <c r="H50" i="18"/>
  <c r="I50" i="18"/>
  <c r="D50" i="18"/>
  <c r="D29" i="18"/>
  <c r="E29" i="18"/>
  <c r="F29" i="18"/>
  <c r="G29" i="18"/>
  <c r="H29" i="18"/>
  <c r="I29" i="18"/>
  <c r="D30" i="18"/>
  <c r="E30" i="18"/>
  <c r="F30" i="18"/>
  <c r="G30" i="18"/>
  <c r="H30" i="18"/>
  <c r="I30" i="18"/>
  <c r="D31" i="18"/>
  <c r="E31" i="18"/>
  <c r="F31" i="18"/>
  <c r="G31" i="18"/>
  <c r="H31" i="18"/>
  <c r="I31" i="18"/>
  <c r="D32" i="18"/>
  <c r="E32" i="18"/>
  <c r="F32" i="18"/>
  <c r="G32" i="18"/>
  <c r="H32" i="18"/>
  <c r="I32" i="18"/>
  <c r="D33" i="18"/>
  <c r="E33" i="18"/>
  <c r="F33" i="18"/>
  <c r="G33" i="18"/>
  <c r="H33" i="18"/>
  <c r="I33" i="18"/>
  <c r="D34" i="18"/>
  <c r="E34" i="18"/>
  <c r="F34" i="18"/>
  <c r="G34" i="18"/>
  <c r="H34" i="18"/>
  <c r="I34" i="18"/>
  <c r="D35" i="18"/>
  <c r="E35" i="18"/>
  <c r="F35" i="18"/>
  <c r="G35" i="18"/>
  <c r="H35" i="18"/>
  <c r="I35" i="18"/>
  <c r="D36" i="18"/>
  <c r="E36" i="18"/>
  <c r="F36" i="18"/>
  <c r="G36" i="18"/>
  <c r="H36" i="18"/>
  <c r="I36" i="18"/>
  <c r="D37" i="18"/>
  <c r="E37" i="18"/>
  <c r="F37" i="18"/>
  <c r="G37" i="18"/>
  <c r="H37" i="18"/>
  <c r="I37" i="18"/>
  <c r="D38" i="18"/>
  <c r="E38" i="18"/>
  <c r="F38" i="18"/>
  <c r="G38" i="18"/>
  <c r="H38" i="18"/>
  <c r="I38" i="18"/>
  <c r="D39" i="18"/>
  <c r="E39" i="18"/>
  <c r="F39" i="18"/>
  <c r="G39" i="18"/>
  <c r="H39" i="18"/>
  <c r="I39" i="18"/>
  <c r="D40" i="18"/>
  <c r="E40" i="18"/>
  <c r="F40" i="18"/>
  <c r="G40" i="18"/>
  <c r="H40" i="18"/>
  <c r="I40" i="18"/>
  <c r="D41" i="18"/>
  <c r="E41" i="18"/>
  <c r="F41" i="18"/>
  <c r="G41" i="18"/>
  <c r="H41" i="18"/>
  <c r="I41" i="18"/>
  <c r="D42" i="18"/>
  <c r="E42" i="18"/>
  <c r="F42" i="18"/>
  <c r="G42" i="18"/>
  <c r="H42" i="18"/>
  <c r="I42" i="18"/>
  <c r="D43" i="18"/>
  <c r="E43" i="18"/>
  <c r="F43" i="18"/>
  <c r="G43" i="18"/>
  <c r="H43" i="18"/>
  <c r="I43" i="18"/>
  <c r="D44" i="18"/>
  <c r="E44" i="18"/>
  <c r="F44" i="18"/>
  <c r="G44" i="18"/>
  <c r="H44" i="18"/>
  <c r="I44" i="18"/>
  <c r="D45" i="18"/>
  <c r="E45" i="18"/>
  <c r="F45" i="18"/>
  <c r="G45" i="18"/>
  <c r="H45" i="18"/>
  <c r="I45" i="18"/>
  <c r="D46" i="18"/>
  <c r="E46" i="18"/>
  <c r="F46" i="18"/>
  <c r="G46" i="18"/>
  <c r="H46" i="18"/>
  <c r="I46" i="18"/>
  <c r="D47" i="18"/>
  <c r="E47" i="18"/>
  <c r="F47" i="18"/>
  <c r="G47" i="18"/>
  <c r="H47" i="18"/>
  <c r="I47" i="18"/>
  <c r="D48" i="18"/>
  <c r="E48" i="18"/>
  <c r="F48" i="18"/>
  <c r="G48" i="18"/>
  <c r="H48" i="18"/>
  <c r="I48" i="18"/>
  <c r="E28" i="18"/>
  <c r="F28" i="18"/>
  <c r="G28" i="18"/>
  <c r="H28" i="18"/>
  <c r="I28" i="18"/>
  <c r="D28" i="18"/>
  <c r="D25" i="18"/>
  <c r="E25" i="18"/>
  <c r="F25" i="18"/>
  <c r="G25" i="18"/>
  <c r="H25" i="18"/>
  <c r="D26" i="18"/>
  <c r="E26" i="18"/>
  <c r="F26" i="18"/>
  <c r="G26" i="18"/>
  <c r="H26" i="18"/>
  <c r="E24" i="18"/>
  <c r="F24" i="18"/>
  <c r="G24" i="18"/>
  <c r="H24" i="18"/>
  <c r="I24" i="18"/>
  <c r="D24" i="18"/>
  <c r="D15" i="18"/>
  <c r="E15" i="18"/>
  <c r="F15" i="18"/>
  <c r="G15" i="18"/>
  <c r="H15" i="18"/>
  <c r="I15" i="18"/>
  <c r="D16" i="18"/>
  <c r="E16" i="18"/>
  <c r="F16" i="18"/>
  <c r="G16" i="18"/>
  <c r="H16" i="18"/>
  <c r="I16" i="18"/>
  <c r="D17" i="18"/>
  <c r="E17" i="18"/>
  <c r="F17" i="18"/>
  <c r="G17" i="18"/>
  <c r="H17" i="18"/>
  <c r="I17" i="18"/>
  <c r="D18" i="18"/>
  <c r="E18" i="18"/>
  <c r="F18" i="18"/>
  <c r="G18" i="18"/>
  <c r="H18" i="18"/>
  <c r="I18" i="18"/>
  <c r="D19" i="18"/>
  <c r="E19" i="18"/>
  <c r="F19" i="18"/>
  <c r="G19" i="18"/>
  <c r="H19" i="18"/>
  <c r="I19" i="18"/>
  <c r="D20" i="18"/>
  <c r="E20" i="18"/>
  <c r="F20" i="18"/>
  <c r="G20" i="18"/>
  <c r="H20" i="18"/>
  <c r="I20" i="18"/>
  <c r="D21" i="18"/>
  <c r="E21" i="18"/>
  <c r="F21" i="18"/>
  <c r="G21" i="18"/>
  <c r="H21" i="18"/>
  <c r="I21" i="18"/>
  <c r="D22" i="18"/>
  <c r="E22" i="18"/>
  <c r="F22" i="18"/>
  <c r="G22" i="18"/>
  <c r="H22" i="18"/>
  <c r="I22" i="18"/>
  <c r="E14" i="18"/>
  <c r="F14" i="18"/>
  <c r="G14" i="18"/>
  <c r="H14" i="18"/>
  <c r="I14" i="18"/>
  <c r="D14" i="18"/>
  <c r="K15" i="13"/>
  <c r="L15" i="13"/>
  <c r="K39" i="13"/>
  <c r="L39" i="13"/>
  <c r="D12" i="13"/>
  <c r="E12" i="13"/>
  <c r="F12" i="13"/>
  <c r="G12" i="13"/>
  <c r="H12" i="13"/>
  <c r="I12" i="13"/>
  <c r="J12" i="13"/>
  <c r="K12" i="13"/>
  <c r="L12" i="13"/>
  <c r="D13" i="13"/>
  <c r="E13" i="13"/>
  <c r="F13" i="13"/>
  <c r="G13" i="13"/>
  <c r="H13" i="13"/>
  <c r="I13" i="13"/>
  <c r="J13" i="13"/>
  <c r="K13" i="13"/>
  <c r="L13" i="13"/>
  <c r="D14" i="13"/>
  <c r="E14" i="13"/>
  <c r="F14" i="13"/>
  <c r="G14" i="13"/>
  <c r="H14" i="13"/>
  <c r="I14" i="13"/>
  <c r="J14" i="13"/>
  <c r="K14" i="13"/>
  <c r="L14" i="13"/>
  <c r="D15" i="13"/>
  <c r="E15" i="13"/>
  <c r="F15" i="13"/>
  <c r="G15" i="13"/>
  <c r="H15" i="13"/>
  <c r="I15" i="13"/>
  <c r="J15" i="13"/>
  <c r="D16" i="13"/>
  <c r="E16" i="13"/>
  <c r="F16" i="13"/>
  <c r="G16" i="13"/>
  <c r="H16" i="13"/>
  <c r="I16" i="13"/>
  <c r="J16" i="13"/>
  <c r="K16" i="13"/>
  <c r="L16" i="13"/>
  <c r="D17" i="13"/>
  <c r="E17" i="13"/>
  <c r="F17" i="13"/>
  <c r="G17" i="13"/>
  <c r="H17" i="13"/>
  <c r="I17" i="13"/>
  <c r="J17" i="13"/>
  <c r="K17" i="13"/>
  <c r="L17" i="13"/>
  <c r="D18" i="13"/>
  <c r="E18" i="13"/>
  <c r="F18" i="13"/>
  <c r="G18" i="13"/>
  <c r="H18" i="13"/>
  <c r="I18" i="13"/>
  <c r="J18" i="13"/>
  <c r="K18" i="13"/>
  <c r="L18" i="13"/>
  <c r="D19" i="13"/>
  <c r="E19" i="13"/>
  <c r="F19" i="13"/>
  <c r="G19" i="13"/>
  <c r="H19" i="13"/>
  <c r="I19" i="13"/>
  <c r="J19" i="13"/>
  <c r="K19" i="13"/>
  <c r="L19" i="13"/>
  <c r="D20" i="13"/>
  <c r="E20" i="13"/>
  <c r="F20" i="13"/>
  <c r="G20" i="13"/>
  <c r="H20" i="13"/>
  <c r="I20" i="13"/>
  <c r="J20" i="13"/>
  <c r="K20" i="13"/>
  <c r="L20" i="13"/>
  <c r="D21" i="13"/>
  <c r="E21" i="13"/>
  <c r="F21" i="13"/>
  <c r="G21" i="13"/>
  <c r="H21" i="13"/>
  <c r="I21" i="13"/>
  <c r="J21" i="13"/>
  <c r="K21" i="13"/>
  <c r="L21" i="13"/>
  <c r="D22" i="13"/>
  <c r="E22" i="13"/>
  <c r="F22" i="13"/>
  <c r="G22" i="13"/>
  <c r="H22" i="13"/>
  <c r="I22" i="13"/>
  <c r="J22" i="13"/>
  <c r="K22" i="13"/>
  <c r="L22" i="13"/>
  <c r="D23" i="13"/>
  <c r="E23" i="13"/>
  <c r="F23" i="13"/>
  <c r="G23" i="13"/>
  <c r="H23" i="13"/>
  <c r="I23" i="13"/>
  <c r="J23" i="13"/>
  <c r="K23" i="13"/>
  <c r="L23" i="13"/>
  <c r="D24" i="13"/>
  <c r="E24" i="13"/>
  <c r="F24" i="13"/>
  <c r="G24" i="13"/>
  <c r="H24" i="13"/>
  <c r="I24" i="13"/>
  <c r="J24" i="13"/>
  <c r="K24" i="13"/>
  <c r="L24" i="13"/>
  <c r="D25" i="13"/>
  <c r="E25" i="13"/>
  <c r="F25" i="13"/>
  <c r="G25" i="13"/>
  <c r="H25" i="13"/>
  <c r="I25" i="13"/>
  <c r="J25" i="13"/>
  <c r="K25" i="13"/>
  <c r="L25" i="13"/>
  <c r="D26" i="13"/>
  <c r="E26" i="13"/>
  <c r="F26" i="13"/>
  <c r="G26" i="13"/>
  <c r="H26" i="13"/>
  <c r="I26" i="13"/>
  <c r="J26" i="13"/>
  <c r="K26" i="13"/>
  <c r="L26" i="13"/>
  <c r="D27" i="13"/>
  <c r="E27" i="13"/>
  <c r="F27" i="13"/>
  <c r="G27" i="13"/>
  <c r="H27" i="13"/>
  <c r="I27" i="13"/>
  <c r="J27" i="13"/>
  <c r="K27" i="13"/>
  <c r="L27" i="13"/>
  <c r="D28" i="13"/>
  <c r="E28" i="13"/>
  <c r="F28" i="13"/>
  <c r="G28" i="13"/>
  <c r="H28" i="13"/>
  <c r="I28" i="13"/>
  <c r="J28" i="13"/>
  <c r="K28" i="13"/>
  <c r="L28" i="13"/>
  <c r="D29" i="13"/>
  <c r="E29" i="13"/>
  <c r="F29" i="13"/>
  <c r="G29" i="13"/>
  <c r="H29" i="13"/>
  <c r="I29" i="13"/>
  <c r="J29" i="13"/>
  <c r="K29" i="13"/>
  <c r="L29" i="13"/>
  <c r="D30" i="13"/>
  <c r="E30" i="13"/>
  <c r="F30" i="13"/>
  <c r="G30" i="13"/>
  <c r="H30" i="13"/>
  <c r="I30" i="13"/>
  <c r="J30" i="13"/>
  <c r="K30" i="13"/>
  <c r="L30" i="13"/>
  <c r="D31" i="13"/>
  <c r="E31" i="13"/>
  <c r="F31" i="13"/>
  <c r="G31" i="13"/>
  <c r="H31" i="13"/>
  <c r="I31" i="13"/>
  <c r="J31" i="13"/>
  <c r="K31" i="13"/>
  <c r="L31" i="13"/>
  <c r="D32" i="13"/>
  <c r="E32" i="13"/>
  <c r="F32" i="13"/>
  <c r="G32" i="13"/>
  <c r="H32" i="13"/>
  <c r="I32" i="13"/>
  <c r="J32" i="13"/>
  <c r="K32" i="13"/>
  <c r="L32" i="13"/>
  <c r="D33" i="13"/>
  <c r="E33" i="13"/>
  <c r="F33" i="13"/>
  <c r="G33" i="13"/>
  <c r="H33" i="13"/>
  <c r="I33" i="13"/>
  <c r="J33" i="13"/>
  <c r="K33" i="13"/>
  <c r="L33" i="13"/>
  <c r="D34" i="13"/>
  <c r="E34" i="13"/>
  <c r="F34" i="13"/>
  <c r="G34" i="13"/>
  <c r="H34" i="13"/>
  <c r="I34" i="13"/>
  <c r="J34" i="13"/>
  <c r="K34" i="13"/>
  <c r="L34" i="13"/>
  <c r="D35" i="13"/>
  <c r="E35" i="13"/>
  <c r="F35" i="13"/>
  <c r="G35" i="13"/>
  <c r="H35" i="13"/>
  <c r="I35" i="13"/>
  <c r="J35" i="13"/>
  <c r="K35" i="13"/>
  <c r="L35" i="13"/>
  <c r="D36" i="13"/>
  <c r="E36" i="13"/>
  <c r="F36" i="13"/>
  <c r="G36" i="13"/>
  <c r="H36" i="13"/>
  <c r="I36" i="13"/>
  <c r="J36" i="13"/>
  <c r="K36" i="13"/>
  <c r="L36" i="13"/>
  <c r="D37" i="13"/>
  <c r="E37" i="13"/>
  <c r="F37" i="13"/>
  <c r="G37" i="13"/>
  <c r="H37" i="13"/>
  <c r="I37" i="13"/>
  <c r="J37" i="13"/>
  <c r="K37" i="13"/>
  <c r="L37" i="13"/>
  <c r="D38" i="13"/>
  <c r="E38" i="13"/>
  <c r="F38" i="13"/>
  <c r="G38" i="13"/>
  <c r="H38" i="13"/>
  <c r="I38" i="13"/>
  <c r="J38" i="13"/>
  <c r="K38" i="13"/>
  <c r="L38" i="13"/>
  <c r="D39" i="13"/>
  <c r="E39" i="13"/>
  <c r="F39" i="13"/>
  <c r="G39" i="13"/>
  <c r="H39" i="13"/>
  <c r="I39" i="13"/>
  <c r="J39" i="13"/>
  <c r="D40" i="13"/>
  <c r="E40" i="13"/>
  <c r="F40" i="13"/>
  <c r="G40" i="13"/>
  <c r="H40" i="13"/>
  <c r="I40" i="13"/>
  <c r="J40" i="13"/>
  <c r="K40" i="13"/>
  <c r="L40" i="13"/>
  <c r="D41" i="13"/>
  <c r="E41" i="13"/>
  <c r="F41" i="13"/>
  <c r="G41" i="13"/>
  <c r="H41" i="13"/>
  <c r="I41" i="13"/>
  <c r="J41" i="13"/>
  <c r="K41" i="13"/>
  <c r="L41" i="13"/>
  <c r="D42" i="13"/>
  <c r="E42" i="13"/>
  <c r="F42" i="13"/>
  <c r="G42" i="13"/>
  <c r="H42" i="13"/>
  <c r="I42" i="13"/>
  <c r="J42" i="13"/>
  <c r="K42" i="13"/>
  <c r="L42" i="13"/>
  <c r="D43" i="13"/>
  <c r="E43" i="13"/>
  <c r="F43" i="13"/>
  <c r="G43" i="13"/>
  <c r="H43" i="13"/>
  <c r="I43" i="13"/>
  <c r="J43" i="13"/>
  <c r="K43" i="13"/>
  <c r="L43" i="13"/>
  <c r="E11" i="13"/>
  <c r="F11" i="13"/>
  <c r="G11" i="13"/>
  <c r="H11" i="13"/>
  <c r="I11" i="13"/>
  <c r="J11" i="13"/>
  <c r="K11" i="13"/>
  <c r="L11" i="13"/>
  <c r="D11" i="13"/>
  <c r="C74" i="12"/>
  <c r="D74" i="12"/>
  <c r="E74" i="12"/>
  <c r="F74" i="12"/>
  <c r="G74" i="12"/>
  <c r="H74" i="12"/>
  <c r="I74" i="12"/>
  <c r="J74" i="12"/>
  <c r="K74" i="12"/>
  <c r="L74" i="12"/>
  <c r="M74" i="12"/>
  <c r="C71" i="12"/>
  <c r="D71" i="12"/>
  <c r="E71" i="12"/>
  <c r="F71" i="12"/>
  <c r="G71" i="12"/>
  <c r="H71" i="12"/>
  <c r="I71" i="12"/>
  <c r="J71" i="12"/>
  <c r="K71" i="12"/>
  <c r="L71" i="12"/>
  <c r="M71" i="12"/>
  <c r="C72" i="12"/>
  <c r="D72" i="12"/>
  <c r="E72" i="12"/>
  <c r="F72" i="12"/>
  <c r="G72" i="12"/>
  <c r="H72" i="12"/>
  <c r="I72" i="12"/>
  <c r="J72" i="12"/>
  <c r="K72" i="12"/>
  <c r="L72" i="12"/>
  <c r="M72" i="12"/>
  <c r="C73" i="12"/>
  <c r="D73" i="12"/>
  <c r="E73" i="12"/>
  <c r="F73" i="12"/>
  <c r="G73" i="12"/>
  <c r="H73" i="12"/>
  <c r="I73" i="12"/>
  <c r="J73" i="12"/>
  <c r="K73" i="12"/>
  <c r="L73" i="12"/>
  <c r="M73" i="12"/>
  <c r="D70" i="12"/>
  <c r="E70" i="12"/>
  <c r="F70" i="12"/>
  <c r="G70" i="12"/>
  <c r="H70" i="12"/>
  <c r="I70" i="12"/>
  <c r="J70" i="12"/>
  <c r="K70" i="12"/>
  <c r="L70" i="12"/>
  <c r="M70" i="12"/>
  <c r="C70" i="12"/>
  <c r="C67" i="12"/>
  <c r="D67" i="12"/>
  <c r="E67" i="12"/>
  <c r="F67" i="12"/>
  <c r="G67" i="12"/>
  <c r="H67" i="12"/>
  <c r="I67" i="12"/>
  <c r="J67" i="12"/>
  <c r="K67" i="12"/>
  <c r="L67" i="12"/>
  <c r="M67" i="12"/>
  <c r="C68" i="12"/>
  <c r="D68" i="12"/>
  <c r="E68" i="12"/>
  <c r="F68" i="12"/>
  <c r="G68" i="12"/>
  <c r="H68" i="12"/>
  <c r="I68" i="12"/>
  <c r="J68" i="12"/>
  <c r="K68" i="12"/>
  <c r="L68" i="12"/>
  <c r="M68" i="12"/>
  <c r="C69" i="12"/>
  <c r="D69" i="12"/>
  <c r="E69" i="12"/>
  <c r="F69" i="12"/>
  <c r="G69" i="12"/>
  <c r="H69" i="12"/>
  <c r="I69" i="12"/>
  <c r="J69" i="12"/>
  <c r="K69" i="12"/>
  <c r="L69" i="12"/>
  <c r="M69" i="12"/>
  <c r="D66" i="12"/>
  <c r="E66" i="12"/>
  <c r="F66" i="12"/>
  <c r="G66" i="12"/>
  <c r="H66" i="12"/>
  <c r="I66" i="12"/>
  <c r="J66" i="12"/>
  <c r="K66" i="12"/>
  <c r="L66" i="12"/>
  <c r="M66" i="12"/>
  <c r="N66" i="12"/>
  <c r="C66" i="12"/>
  <c r="C61" i="12"/>
  <c r="D61" i="12"/>
  <c r="E61" i="12"/>
  <c r="F61" i="12"/>
  <c r="G61" i="12"/>
  <c r="H61" i="12"/>
  <c r="I61" i="12"/>
  <c r="J61" i="12"/>
  <c r="K61" i="12"/>
  <c r="L61" i="12"/>
  <c r="M61" i="12"/>
  <c r="C62" i="12"/>
  <c r="D62" i="12"/>
  <c r="E62" i="12"/>
  <c r="F62" i="12"/>
  <c r="G62" i="12"/>
  <c r="H62" i="12"/>
  <c r="I62" i="12"/>
  <c r="J62" i="12"/>
  <c r="K62" i="12"/>
  <c r="L62" i="12"/>
  <c r="M62" i="12"/>
  <c r="C63" i="12"/>
  <c r="D63" i="12"/>
  <c r="E63" i="12"/>
  <c r="F63" i="12"/>
  <c r="G63" i="12"/>
  <c r="H63" i="12"/>
  <c r="I63" i="12"/>
  <c r="J63" i="12"/>
  <c r="K63" i="12"/>
  <c r="L63" i="12"/>
  <c r="M63" i="12"/>
  <c r="C64" i="12"/>
  <c r="D64" i="12"/>
  <c r="E64" i="12"/>
  <c r="F64" i="12"/>
  <c r="G64" i="12"/>
  <c r="H64" i="12"/>
  <c r="I64" i="12"/>
  <c r="J64" i="12"/>
  <c r="K64" i="12"/>
  <c r="L64" i="12"/>
  <c r="M64" i="12"/>
  <c r="D60" i="12"/>
  <c r="E60" i="12"/>
  <c r="F60" i="12"/>
  <c r="G60" i="12"/>
  <c r="H60" i="12"/>
  <c r="I60" i="12"/>
  <c r="J60" i="12"/>
  <c r="K60" i="12"/>
  <c r="L60" i="12"/>
  <c r="M60" i="12"/>
  <c r="N60" i="12"/>
  <c r="C60" i="12"/>
  <c r="C55" i="12"/>
  <c r="D55" i="12"/>
  <c r="E55" i="12"/>
  <c r="F55" i="12"/>
  <c r="G55" i="12"/>
  <c r="H55" i="12"/>
  <c r="I55" i="12"/>
  <c r="J55" i="12"/>
  <c r="K55" i="12"/>
  <c r="L55" i="12"/>
  <c r="M55" i="12"/>
  <c r="C56" i="12"/>
  <c r="D56" i="12"/>
  <c r="E56" i="12"/>
  <c r="F56" i="12"/>
  <c r="G56" i="12"/>
  <c r="H56" i="12"/>
  <c r="I56" i="12"/>
  <c r="J56" i="12"/>
  <c r="K56" i="12"/>
  <c r="L56" i="12"/>
  <c r="M56" i="12"/>
  <c r="C57" i="12"/>
  <c r="D57" i="12"/>
  <c r="E57" i="12"/>
  <c r="F57" i="12"/>
  <c r="G57" i="12"/>
  <c r="H57" i="12"/>
  <c r="I57" i="12"/>
  <c r="J57" i="12"/>
  <c r="K57" i="12"/>
  <c r="L57" i="12"/>
  <c r="M57" i="12"/>
  <c r="C58" i="12"/>
  <c r="D58" i="12"/>
  <c r="E58" i="12"/>
  <c r="F58" i="12"/>
  <c r="G58" i="12"/>
  <c r="H58" i="12"/>
  <c r="I58" i="12"/>
  <c r="J58" i="12"/>
  <c r="K58" i="12"/>
  <c r="L58" i="12"/>
  <c r="M58" i="12"/>
  <c r="D54" i="12"/>
  <c r="E54" i="12"/>
  <c r="F54" i="12"/>
  <c r="G54" i="12"/>
  <c r="H54" i="12"/>
  <c r="I54" i="12"/>
  <c r="J54" i="12"/>
  <c r="K54" i="12"/>
  <c r="L54" i="12"/>
  <c r="M54" i="12"/>
  <c r="N54" i="12"/>
  <c r="C54" i="12"/>
  <c r="C49" i="12"/>
  <c r="D49" i="12"/>
  <c r="E49" i="12"/>
  <c r="F49" i="12"/>
  <c r="G49" i="12"/>
  <c r="H49" i="12"/>
  <c r="I49" i="12"/>
  <c r="J49" i="12"/>
  <c r="K49" i="12"/>
  <c r="L49" i="12"/>
  <c r="M49" i="12"/>
  <c r="C50" i="12"/>
  <c r="D50" i="12"/>
  <c r="E50" i="12"/>
  <c r="F50" i="12"/>
  <c r="G50" i="12"/>
  <c r="H50" i="12"/>
  <c r="I50" i="12"/>
  <c r="J50" i="12"/>
  <c r="K50" i="12"/>
  <c r="L50" i="12"/>
  <c r="M50" i="12"/>
  <c r="C51" i="12"/>
  <c r="D51" i="12"/>
  <c r="E51" i="12"/>
  <c r="F51" i="12"/>
  <c r="G51" i="12"/>
  <c r="H51" i="12"/>
  <c r="I51" i="12"/>
  <c r="J51" i="12"/>
  <c r="K51" i="12"/>
  <c r="L51" i="12"/>
  <c r="M51" i="12"/>
  <c r="C52" i="12"/>
  <c r="D52" i="12"/>
  <c r="E52" i="12"/>
  <c r="F52" i="12"/>
  <c r="G52" i="12"/>
  <c r="H52" i="12"/>
  <c r="I52" i="12"/>
  <c r="J52" i="12"/>
  <c r="K52" i="12"/>
  <c r="L52" i="12"/>
  <c r="M52" i="12"/>
  <c r="D48" i="12"/>
  <c r="E48" i="12"/>
  <c r="F48" i="12"/>
  <c r="G48" i="12"/>
  <c r="H48" i="12"/>
  <c r="I48" i="12"/>
  <c r="J48" i="12"/>
  <c r="K48" i="12"/>
  <c r="L48" i="12"/>
  <c r="M48" i="12"/>
  <c r="N48" i="12"/>
  <c r="C48" i="12"/>
  <c r="C44" i="12"/>
  <c r="D44" i="12"/>
  <c r="E44" i="12"/>
  <c r="F44" i="12"/>
  <c r="G44" i="12"/>
  <c r="H44" i="12"/>
  <c r="I44" i="12"/>
  <c r="J44" i="12"/>
  <c r="K44" i="12"/>
  <c r="L44" i="12"/>
  <c r="M44" i="12"/>
  <c r="C45" i="12"/>
  <c r="D45" i="12"/>
  <c r="E45" i="12"/>
  <c r="F45" i="12"/>
  <c r="G45" i="12"/>
  <c r="H45" i="12"/>
  <c r="I45" i="12"/>
  <c r="J45" i="12"/>
  <c r="K45" i="12"/>
  <c r="L45" i="12"/>
  <c r="M45" i="12"/>
  <c r="C46" i="12"/>
  <c r="D46" i="12"/>
  <c r="E46" i="12"/>
  <c r="F46" i="12"/>
  <c r="G46" i="12"/>
  <c r="H46" i="12"/>
  <c r="I46" i="12"/>
  <c r="J46" i="12"/>
  <c r="K46" i="12"/>
  <c r="L46" i="12"/>
  <c r="M46" i="12"/>
  <c r="D43" i="12"/>
  <c r="E43" i="12"/>
  <c r="F43" i="12"/>
  <c r="G43" i="12"/>
  <c r="H43" i="12"/>
  <c r="I43" i="12"/>
  <c r="J43" i="12"/>
  <c r="K43" i="12"/>
  <c r="L43" i="12"/>
  <c r="M43" i="12"/>
  <c r="N43" i="12"/>
  <c r="C43" i="12"/>
  <c r="C39" i="12"/>
  <c r="D39" i="12"/>
  <c r="E39" i="12"/>
  <c r="F39" i="12"/>
  <c r="G39" i="12"/>
  <c r="H39" i="12"/>
  <c r="I39" i="12"/>
  <c r="J39" i="12"/>
  <c r="K39" i="12"/>
  <c r="L39" i="12"/>
  <c r="M39" i="12"/>
  <c r="C40" i="12"/>
  <c r="D40" i="12"/>
  <c r="E40" i="12"/>
  <c r="F40" i="12"/>
  <c r="G40" i="12"/>
  <c r="H40" i="12"/>
  <c r="I40" i="12"/>
  <c r="J40" i="12"/>
  <c r="K40" i="12"/>
  <c r="L40" i="12"/>
  <c r="M40" i="12"/>
  <c r="C41" i="12"/>
  <c r="D41" i="12"/>
  <c r="E41" i="12"/>
  <c r="F41" i="12"/>
  <c r="G41" i="12"/>
  <c r="H41" i="12"/>
  <c r="I41" i="12"/>
  <c r="J41" i="12"/>
  <c r="K41" i="12"/>
  <c r="L41" i="12"/>
  <c r="M41" i="12"/>
  <c r="D38" i="12"/>
  <c r="E38" i="12"/>
  <c r="F38" i="12"/>
  <c r="G38" i="12"/>
  <c r="H38" i="12"/>
  <c r="I38" i="12"/>
  <c r="J38" i="12"/>
  <c r="K38" i="12"/>
  <c r="L38" i="12"/>
  <c r="M38" i="12"/>
  <c r="N38" i="12"/>
  <c r="C38" i="12"/>
  <c r="C34" i="12"/>
  <c r="D34" i="12"/>
  <c r="E34" i="12"/>
  <c r="F34" i="12"/>
  <c r="G34" i="12"/>
  <c r="H34" i="12"/>
  <c r="I34" i="12"/>
  <c r="J34" i="12"/>
  <c r="K34" i="12"/>
  <c r="L34" i="12"/>
  <c r="M34" i="12"/>
  <c r="C35" i="12"/>
  <c r="D35" i="12"/>
  <c r="E35" i="12"/>
  <c r="F35" i="12"/>
  <c r="G35" i="12"/>
  <c r="H35" i="12"/>
  <c r="I35" i="12"/>
  <c r="J35" i="12"/>
  <c r="K35" i="12"/>
  <c r="L35" i="12"/>
  <c r="M35" i="12"/>
  <c r="C36" i="12"/>
  <c r="D36" i="12"/>
  <c r="E36" i="12"/>
  <c r="F36" i="12"/>
  <c r="G36" i="12"/>
  <c r="H36" i="12"/>
  <c r="I36" i="12"/>
  <c r="J36" i="12"/>
  <c r="K36" i="12"/>
  <c r="L36" i="12"/>
  <c r="M36" i="12"/>
  <c r="D33" i="12"/>
  <c r="E33" i="12"/>
  <c r="F33" i="12"/>
  <c r="G33" i="12"/>
  <c r="H33" i="12"/>
  <c r="I33" i="12"/>
  <c r="J33" i="12"/>
  <c r="K33" i="12"/>
  <c r="L33" i="12"/>
  <c r="M33" i="12"/>
  <c r="N33" i="12"/>
  <c r="C33" i="12"/>
  <c r="C28" i="12"/>
  <c r="D28" i="12"/>
  <c r="E28" i="12"/>
  <c r="F28" i="12"/>
  <c r="G28" i="12"/>
  <c r="H28" i="12"/>
  <c r="I28" i="12"/>
  <c r="J28" i="12"/>
  <c r="K28" i="12"/>
  <c r="L28" i="12"/>
  <c r="M28" i="12"/>
  <c r="C29" i="12"/>
  <c r="D29" i="12"/>
  <c r="E29" i="12"/>
  <c r="F29" i="12"/>
  <c r="G29" i="12"/>
  <c r="H29" i="12"/>
  <c r="I29" i="12"/>
  <c r="J29" i="12"/>
  <c r="K29" i="12"/>
  <c r="L29" i="12"/>
  <c r="M29" i="12"/>
  <c r="C30" i="12"/>
  <c r="D30" i="12"/>
  <c r="E30" i="12"/>
  <c r="F30" i="12"/>
  <c r="G30" i="12"/>
  <c r="H30" i="12"/>
  <c r="I30" i="12"/>
  <c r="J30" i="12"/>
  <c r="K30" i="12"/>
  <c r="L30" i="12"/>
  <c r="M30" i="12"/>
  <c r="C31" i="12"/>
  <c r="D31" i="12"/>
  <c r="E31" i="12"/>
  <c r="F31" i="12"/>
  <c r="G31" i="12"/>
  <c r="H31" i="12"/>
  <c r="I31" i="12"/>
  <c r="J31" i="12"/>
  <c r="K31" i="12"/>
  <c r="L31" i="12"/>
  <c r="M31" i="12"/>
  <c r="D27" i="12"/>
  <c r="E27" i="12"/>
  <c r="F27" i="12"/>
  <c r="G27" i="12"/>
  <c r="H27" i="12"/>
  <c r="I27" i="12"/>
  <c r="J27" i="12"/>
  <c r="K27" i="12"/>
  <c r="L27" i="12"/>
  <c r="M27" i="12"/>
  <c r="N27" i="12"/>
  <c r="C27" i="12"/>
  <c r="C23" i="12"/>
  <c r="D23" i="12"/>
  <c r="E23" i="12"/>
  <c r="F23" i="12"/>
  <c r="G23" i="12"/>
  <c r="H23" i="12"/>
  <c r="I23" i="12"/>
  <c r="J23" i="12"/>
  <c r="K23" i="12"/>
  <c r="L23" i="12"/>
  <c r="M23" i="12"/>
  <c r="C24" i="12"/>
  <c r="D24" i="12"/>
  <c r="E24" i="12"/>
  <c r="F24" i="12"/>
  <c r="G24" i="12"/>
  <c r="H24" i="12"/>
  <c r="I24" i="12"/>
  <c r="J24" i="12"/>
  <c r="K24" i="12"/>
  <c r="L24" i="12"/>
  <c r="M24" i="12"/>
  <c r="C25" i="12"/>
  <c r="D25" i="12"/>
  <c r="E25" i="12"/>
  <c r="F25" i="12"/>
  <c r="G25" i="12"/>
  <c r="H25" i="12"/>
  <c r="I25" i="12"/>
  <c r="J25" i="12"/>
  <c r="K25" i="12"/>
  <c r="L25" i="12"/>
  <c r="M25" i="12"/>
  <c r="D22" i="12"/>
  <c r="E22" i="12"/>
  <c r="F22" i="12"/>
  <c r="G22" i="12"/>
  <c r="H22" i="12"/>
  <c r="I22" i="12"/>
  <c r="J22" i="12"/>
  <c r="K22" i="12"/>
  <c r="L22" i="12"/>
  <c r="M22" i="12"/>
  <c r="N22" i="12"/>
  <c r="C22" i="12"/>
  <c r="C18" i="12"/>
  <c r="D18" i="12"/>
  <c r="E18" i="12"/>
  <c r="F18" i="12"/>
  <c r="G18" i="12"/>
  <c r="H18" i="12"/>
  <c r="I18" i="12"/>
  <c r="J18" i="12"/>
  <c r="K18" i="12"/>
  <c r="L18" i="12"/>
  <c r="M18" i="12"/>
  <c r="N18" i="12"/>
  <c r="C19" i="12"/>
  <c r="D19" i="12"/>
  <c r="E19" i="12"/>
  <c r="F19" i="12"/>
  <c r="G19" i="12"/>
  <c r="H19" i="12"/>
  <c r="I19" i="12"/>
  <c r="J19" i="12"/>
  <c r="K19" i="12"/>
  <c r="L19" i="12"/>
  <c r="M19" i="12"/>
  <c r="N19" i="12"/>
  <c r="C20" i="12"/>
  <c r="D20" i="12"/>
  <c r="E20" i="12"/>
  <c r="F20" i="12"/>
  <c r="G20" i="12"/>
  <c r="H20" i="12"/>
  <c r="I20" i="12"/>
  <c r="J20" i="12"/>
  <c r="K20" i="12"/>
  <c r="L20" i="12"/>
  <c r="M20" i="12"/>
  <c r="N20" i="12"/>
  <c r="D17" i="12"/>
  <c r="E17" i="12"/>
  <c r="F17" i="12"/>
  <c r="G17" i="12"/>
  <c r="H17" i="12"/>
  <c r="I17" i="12"/>
  <c r="J17" i="12"/>
  <c r="K17" i="12"/>
  <c r="L17" i="12"/>
  <c r="M17" i="12"/>
  <c r="N17" i="12"/>
  <c r="C17" i="12"/>
  <c r="D13" i="11"/>
  <c r="E13" i="11"/>
  <c r="F13" i="11"/>
  <c r="G13" i="11"/>
  <c r="H13" i="11"/>
  <c r="I13" i="11"/>
  <c r="J13" i="11"/>
  <c r="K13" i="11"/>
  <c r="L13" i="11"/>
  <c r="D14" i="11"/>
  <c r="E14" i="11"/>
  <c r="F14" i="11"/>
  <c r="G14" i="11"/>
  <c r="H14" i="11"/>
  <c r="I14" i="11"/>
  <c r="J14" i="11"/>
  <c r="K14" i="11"/>
  <c r="L14" i="11"/>
  <c r="D15" i="11"/>
  <c r="E15" i="11"/>
  <c r="F15" i="11"/>
  <c r="G15" i="11"/>
  <c r="H15" i="11"/>
  <c r="I15" i="11"/>
  <c r="J15" i="11"/>
  <c r="K15" i="11"/>
  <c r="L15" i="11"/>
  <c r="D16" i="11"/>
  <c r="E16" i="11"/>
  <c r="F16" i="11"/>
  <c r="G16" i="11"/>
  <c r="H16" i="11"/>
  <c r="I16" i="11"/>
  <c r="J16" i="11"/>
  <c r="K16" i="11"/>
  <c r="L16" i="11"/>
  <c r="D17" i="11"/>
  <c r="E17" i="11"/>
  <c r="F17" i="11"/>
  <c r="G17" i="11"/>
  <c r="H17" i="11"/>
  <c r="I17" i="11"/>
  <c r="J17" i="11"/>
  <c r="K17" i="11"/>
  <c r="L17" i="11"/>
  <c r="D18" i="11"/>
  <c r="E18" i="11"/>
  <c r="F18" i="11"/>
  <c r="G18" i="11"/>
  <c r="H18" i="11"/>
  <c r="I18" i="11"/>
  <c r="J18" i="11"/>
  <c r="K18" i="11"/>
  <c r="L18" i="11"/>
  <c r="D19" i="11"/>
  <c r="E19" i="11"/>
  <c r="F19" i="11"/>
  <c r="G19" i="11"/>
  <c r="H19" i="11"/>
  <c r="I19" i="11"/>
  <c r="J19" i="11"/>
  <c r="K19" i="11"/>
  <c r="L19" i="11"/>
  <c r="D20" i="11"/>
  <c r="E20" i="11"/>
  <c r="F20" i="11"/>
  <c r="G20" i="11"/>
  <c r="H20" i="11"/>
  <c r="I20" i="11"/>
  <c r="J20" i="11"/>
  <c r="K20" i="11"/>
  <c r="L20" i="11"/>
  <c r="D21" i="11"/>
  <c r="E21" i="11"/>
  <c r="F21" i="11"/>
  <c r="G21" i="11"/>
  <c r="H21" i="11"/>
  <c r="I21" i="11"/>
  <c r="J21" i="11"/>
  <c r="K21" i="11"/>
  <c r="L21" i="11"/>
  <c r="D22" i="11"/>
  <c r="E22" i="11"/>
  <c r="F22" i="11"/>
  <c r="G22" i="11"/>
  <c r="H22" i="11"/>
  <c r="I22" i="11"/>
  <c r="J22" i="11"/>
  <c r="K22" i="11"/>
  <c r="L22" i="11"/>
  <c r="D23" i="11"/>
  <c r="E23" i="11"/>
  <c r="F23" i="11"/>
  <c r="G23" i="11"/>
  <c r="H23" i="11"/>
  <c r="I23" i="11"/>
  <c r="J23" i="11"/>
  <c r="K23" i="11"/>
  <c r="L23" i="11"/>
  <c r="D24" i="11"/>
  <c r="E24" i="11"/>
  <c r="F24" i="11"/>
  <c r="G24" i="11"/>
  <c r="H24" i="11"/>
  <c r="I24" i="11"/>
  <c r="J24" i="11"/>
  <c r="K24" i="11"/>
  <c r="L24" i="11"/>
  <c r="D25" i="11"/>
  <c r="E25" i="11"/>
  <c r="F25" i="11"/>
  <c r="G25" i="11"/>
  <c r="H25" i="11"/>
  <c r="I25" i="11"/>
  <c r="J25" i="11"/>
  <c r="K25" i="11"/>
  <c r="L25" i="11"/>
  <c r="D26" i="11"/>
  <c r="E26" i="11"/>
  <c r="F26" i="11"/>
  <c r="G26" i="11"/>
  <c r="H26" i="11"/>
  <c r="I26" i="11"/>
  <c r="J26" i="11"/>
  <c r="K26" i="11"/>
  <c r="L26" i="11"/>
  <c r="D27" i="11"/>
  <c r="E27" i="11"/>
  <c r="F27" i="11"/>
  <c r="G27" i="11"/>
  <c r="H27" i="11"/>
  <c r="I27" i="11"/>
  <c r="J27" i="11"/>
  <c r="K27" i="11"/>
  <c r="L27" i="11"/>
  <c r="D28" i="11"/>
  <c r="E28" i="11"/>
  <c r="F28" i="11"/>
  <c r="G28" i="11"/>
  <c r="H28" i="11"/>
  <c r="I28" i="11"/>
  <c r="J28" i="11"/>
  <c r="K28" i="11"/>
  <c r="L28" i="11"/>
  <c r="D29" i="11"/>
  <c r="E29" i="11"/>
  <c r="F29" i="11"/>
  <c r="G29" i="11"/>
  <c r="H29" i="11"/>
  <c r="I29" i="11"/>
  <c r="J29" i="11"/>
  <c r="K29" i="11"/>
  <c r="L29" i="11"/>
  <c r="D30" i="11"/>
  <c r="E30" i="11"/>
  <c r="F30" i="11"/>
  <c r="G30" i="11"/>
  <c r="H30" i="11"/>
  <c r="I30" i="11"/>
  <c r="J30" i="11"/>
  <c r="K30" i="11"/>
  <c r="L30" i="11"/>
  <c r="D31" i="11"/>
  <c r="E31" i="11"/>
  <c r="F31" i="11"/>
  <c r="G31" i="11"/>
  <c r="H31" i="11"/>
  <c r="I31" i="11"/>
  <c r="J31" i="11"/>
  <c r="K31" i="11"/>
  <c r="L31" i="11"/>
  <c r="D32" i="11"/>
  <c r="E32" i="11"/>
  <c r="F32" i="11"/>
  <c r="G32" i="11"/>
  <c r="H32" i="11"/>
  <c r="I32" i="11"/>
  <c r="J32" i="11"/>
  <c r="K32" i="11"/>
  <c r="L32" i="11"/>
  <c r="D33" i="11"/>
  <c r="E33" i="11"/>
  <c r="F33" i="11"/>
  <c r="G33" i="11"/>
  <c r="H33" i="11"/>
  <c r="I33" i="11"/>
  <c r="J33" i="11"/>
  <c r="K33" i="11"/>
  <c r="L33" i="11"/>
  <c r="D34" i="11"/>
  <c r="E34" i="11"/>
  <c r="F34" i="11"/>
  <c r="G34" i="11"/>
  <c r="H34" i="11"/>
  <c r="I34" i="11"/>
  <c r="J34" i="11"/>
  <c r="K34" i="11"/>
  <c r="L34" i="11"/>
  <c r="D35" i="11"/>
  <c r="E35" i="11"/>
  <c r="F35" i="11"/>
  <c r="G35" i="11"/>
  <c r="H35" i="11"/>
  <c r="I35" i="11"/>
  <c r="J35" i="11"/>
  <c r="K35" i="11"/>
  <c r="L35" i="11"/>
  <c r="D36" i="11"/>
  <c r="E36" i="11"/>
  <c r="F36" i="11"/>
  <c r="G36" i="11"/>
  <c r="H36" i="11"/>
  <c r="I36" i="11"/>
  <c r="J36" i="11"/>
  <c r="K36" i="11"/>
  <c r="L36" i="11"/>
  <c r="D37" i="11"/>
  <c r="E37" i="11"/>
  <c r="F37" i="11"/>
  <c r="G37" i="11"/>
  <c r="H37" i="11"/>
  <c r="I37" i="11"/>
  <c r="J37" i="11"/>
  <c r="K37" i="11"/>
  <c r="L37" i="11"/>
  <c r="D38" i="11"/>
  <c r="E38" i="11"/>
  <c r="F38" i="11"/>
  <c r="G38" i="11"/>
  <c r="H38" i="11"/>
  <c r="I38" i="11"/>
  <c r="J38" i="11"/>
  <c r="K38" i="11"/>
  <c r="L38" i="11"/>
  <c r="D39" i="11"/>
  <c r="E39" i="11"/>
  <c r="F39" i="11"/>
  <c r="G39" i="11"/>
  <c r="H39" i="11"/>
  <c r="I39" i="11"/>
  <c r="J39" i="11"/>
  <c r="K39" i="11"/>
  <c r="L39" i="11"/>
  <c r="D40" i="11"/>
  <c r="E40" i="11"/>
  <c r="F40" i="11"/>
  <c r="G40" i="11"/>
  <c r="H40" i="11"/>
  <c r="I40" i="11"/>
  <c r="J40" i="11"/>
  <c r="K40" i="11"/>
  <c r="L40" i="11"/>
  <c r="D41" i="11"/>
  <c r="E41" i="11"/>
  <c r="F41" i="11"/>
  <c r="G41" i="11"/>
  <c r="H41" i="11"/>
  <c r="I41" i="11"/>
  <c r="J41" i="11"/>
  <c r="K41" i="11"/>
  <c r="L41" i="11"/>
  <c r="D42" i="11"/>
  <c r="E42" i="11"/>
  <c r="F42" i="11"/>
  <c r="G42" i="11"/>
  <c r="H42" i="11"/>
  <c r="I42" i="11"/>
  <c r="J42" i="11"/>
  <c r="K42" i="11"/>
  <c r="L42" i="11"/>
  <c r="D43" i="11"/>
  <c r="E43" i="11"/>
  <c r="F43" i="11"/>
  <c r="G43" i="11"/>
  <c r="H43" i="11"/>
  <c r="I43" i="11"/>
  <c r="J43" i="11"/>
  <c r="K43" i="11"/>
  <c r="L43" i="11"/>
  <c r="D44" i="11"/>
  <c r="E44" i="11"/>
  <c r="F44" i="11"/>
  <c r="G44" i="11"/>
  <c r="H44" i="11"/>
  <c r="I44" i="11"/>
  <c r="J44" i="11"/>
  <c r="K44" i="11"/>
  <c r="L44" i="11"/>
  <c r="E12" i="11"/>
  <c r="F12" i="11"/>
  <c r="G12" i="11"/>
  <c r="H12" i="11"/>
  <c r="I12" i="11"/>
  <c r="J12" i="11"/>
  <c r="K12" i="11"/>
  <c r="L12" i="11"/>
  <c r="D12" i="11"/>
  <c r="A26" i="10"/>
  <c r="A38" i="10"/>
  <c r="A50" i="10"/>
  <c r="A62" i="10"/>
  <c r="A74" i="10"/>
  <c r="A86" i="10"/>
  <c r="A98" i="10"/>
  <c r="A110" i="10"/>
  <c r="A122" i="10"/>
  <c r="A134" i="10"/>
  <c r="A146" i="10"/>
  <c r="C440" i="10"/>
  <c r="C441" i="10"/>
  <c r="C442" i="10"/>
  <c r="C443" i="10"/>
  <c r="C444" i="10"/>
  <c r="C445" i="10"/>
  <c r="C446" i="10"/>
  <c r="C447" i="10"/>
  <c r="C448" i="10"/>
  <c r="C449" i="10"/>
  <c r="C439" i="10"/>
  <c r="C428" i="10"/>
  <c r="C429" i="10"/>
  <c r="C430" i="10"/>
  <c r="C431" i="10"/>
  <c r="C432" i="10"/>
  <c r="C433" i="10"/>
  <c r="C434" i="10"/>
  <c r="C435" i="10"/>
  <c r="C436" i="10"/>
  <c r="C437" i="10"/>
  <c r="C427" i="10"/>
  <c r="C416" i="10"/>
  <c r="C417" i="10"/>
  <c r="C418" i="10"/>
  <c r="C419" i="10"/>
  <c r="C420" i="10"/>
  <c r="C421" i="10"/>
  <c r="C422" i="10"/>
  <c r="C423" i="10"/>
  <c r="C424" i="10"/>
  <c r="C425" i="10"/>
  <c r="C415" i="10"/>
  <c r="C404" i="10"/>
  <c r="C405" i="10"/>
  <c r="C406" i="10"/>
  <c r="C407" i="10"/>
  <c r="C408" i="10"/>
  <c r="C409" i="10"/>
  <c r="C410" i="10"/>
  <c r="C411" i="10"/>
  <c r="C412" i="10"/>
  <c r="C413" i="10"/>
  <c r="C403" i="10"/>
  <c r="C392" i="10"/>
  <c r="C393" i="10"/>
  <c r="C394" i="10"/>
  <c r="C395" i="10"/>
  <c r="C396" i="10"/>
  <c r="C397" i="10"/>
  <c r="C398" i="10"/>
  <c r="C399" i="10"/>
  <c r="C400" i="10"/>
  <c r="C401" i="10"/>
  <c r="C391" i="10"/>
  <c r="C380" i="10"/>
  <c r="C381" i="10"/>
  <c r="C382" i="10"/>
  <c r="C383" i="10"/>
  <c r="C384" i="10"/>
  <c r="C385" i="10"/>
  <c r="C386" i="10"/>
  <c r="C387" i="10"/>
  <c r="C388" i="10"/>
  <c r="C389" i="10"/>
  <c r="C379" i="10"/>
  <c r="C368" i="10"/>
  <c r="C369" i="10"/>
  <c r="C370" i="10"/>
  <c r="C371" i="10"/>
  <c r="C372" i="10"/>
  <c r="C373" i="10"/>
  <c r="C374" i="10"/>
  <c r="C375" i="10"/>
  <c r="C376" i="10"/>
  <c r="C377" i="10"/>
  <c r="C367" i="10"/>
  <c r="C356" i="10"/>
  <c r="C357" i="10"/>
  <c r="C358" i="10"/>
  <c r="C359" i="10"/>
  <c r="C360" i="10"/>
  <c r="C361" i="10"/>
  <c r="C362" i="10"/>
  <c r="C363" i="10"/>
  <c r="C364" i="10"/>
  <c r="C365" i="10"/>
  <c r="C355" i="10"/>
  <c r="C344" i="10"/>
  <c r="C345" i="10"/>
  <c r="C346" i="10"/>
  <c r="C347" i="10"/>
  <c r="C348" i="10"/>
  <c r="C349" i="10"/>
  <c r="C350" i="10"/>
  <c r="C351" i="10"/>
  <c r="C352" i="10"/>
  <c r="C353" i="10"/>
  <c r="C343" i="10"/>
  <c r="C332" i="10"/>
  <c r="C333" i="10"/>
  <c r="C334" i="10"/>
  <c r="C335" i="10"/>
  <c r="C336" i="10"/>
  <c r="C337" i="10"/>
  <c r="C338" i="10"/>
  <c r="C339" i="10"/>
  <c r="C340" i="10"/>
  <c r="C341" i="10"/>
  <c r="C331" i="10"/>
  <c r="C320" i="10"/>
  <c r="C321" i="10"/>
  <c r="C322" i="10"/>
  <c r="C323" i="10"/>
  <c r="C324" i="10"/>
  <c r="C325" i="10"/>
  <c r="C326" i="10"/>
  <c r="C327" i="10"/>
  <c r="C328" i="10"/>
  <c r="C329" i="10"/>
  <c r="C319" i="10"/>
  <c r="C307" i="10"/>
  <c r="C308" i="10"/>
  <c r="C309" i="10"/>
  <c r="C310" i="10"/>
  <c r="C311" i="10"/>
  <c r="C312" i="10"/>
  <c r="C313" i="10"/>
  <c r="C314" i="10"/>
  <c r="C315" i="10"/>
  <c r="C316" i="10"/>
  <c r="C306" i="10"/>
  <c r="C295" i="10"/>
  <c r="C296" i="10"/>
  <c r="C297" i="10"/>
  <c r="C298" i="10"/>
  <c r="C299" i="10"/>
  <c r="C300" i="10"/>
  <c r="C301" i="10"/>
  <c r="C302" i="10"/>
  <c r="C303" i="10"/>
  <c r="C304" i="10"/>
  <c r="C294" i="10"/>
  <c r="C283" i="10"/>
  <c r="C284" i="10"/>
  <c r="C285" i="10"/>
  <c r="C286" i="10"/>
  <c r="C287" i="10"/>
  <c r="C288" i="10"/>
  <c r="C289" i="10"/>
  <c r="C290" i="10"/>
  <c r="C291" i="10"/>
  <c r="C292" i="10"/>
  <c r="C282" i="10"/>
  <c r="C271" i="10"/>
  <c r="C272" i="10"/>
  <c r="C273" i="10"/>
  <c r="C274" i="10"/>
  <c r="C275" i="10"/>
  <c r="C276" i="10"/>
  <c r="C277" i="10"/>
  <c r="C278" i="10"/>
  <c r="C279" i="10"/>
  <c r="C280" i="10"/>
  <c r="C270" i="10"/>
  <c r="C258" i="10"/>
  <c r="C259" i="10"/>
  <c r="C260" i="10"/>
  <c r="C261" i="10"/>
  <c r="C262" i="10"/>
  <c r="C263" i="10"/>
  <c r="C264" i="10"/>
  <c r="C265" i="10"/>
  <c r="C266" i="10"/>
  <c r="C267" i="10"/>
  <c r="C257" i="10"/>
  <c r="C246" i="10"/>
  <c r="C247" i="10"/>
  <c r="C248" i="10"/>
  <c r="C249" i="10"/>
  <c r="C250" i="10"/>
  <c r="C251" i="10"/>
  <c r="C252" i="10"/>
  <c r="C253" i="10"/>
  <c r="C254" i="10"/>
  <c r="C255" i="10"/>
  <c r="C245" i="10"/>
  <c r="C234" i="10"/>
  <c r="C235" i="10"/>
  <c r="C236" i="10"/>
  <c r="C237" i="10"/>
  <c r="C238" i="10"/>
  <c r="C239" i="10"/>
  <c r="C240" i="10"/>
  <c r="C241" i="10"/>
  <c r="C242" i="10"/>
  <c r="C243" i="10"/>
  <c r="C233" i="10"/>
  <c r="C222" i="10"/>
  <c r="C223" i="10"/>
  <c r="C224" i="10"/>
  <c r="C225" i="10"/>
  <c r="C226" i="10"/>
  <c r="C227" i="10"/>
  <c r="C228" i="10"/>
  <c r="C229" i="10"/>
  <c r="C230" i="10"/>
  <c r="C231" i="10"/>
  <c r="C221" i="10"/>
  <c r="C210" i="10"/>
  <c r="C211" i="10"/>
  <c r="C212" i="10"/>
  <c r="C213" i="10"/>
  <c r="C214" i="10"/>
  <c r="C215" i="10"/>
  <c r="C216" i="10"/>
  <c r="C217" i="10"/>
  <c r="C218" i="10"/>
  <c r="C219" i="10"/>
  <c r="C209" i="10"/>
  <c r="C198" i="10"/>
  <c r="C199" i="10"/>
  <c r="C200" i="10"/>
  <c r="C201" i="10"/>
  <c r="C202" i="10"/>
  <c r="C203" i="10"/>
  <c r="C204" i="10"/>
  <c r="C205" i="10"/>
  <c r="C206" i="10"/>
  <c r="C207" i="10"/>
  <c r="C197" i="10"/>
  <c r="C186" i="10"/>
  <c r="C187" i="10"/>
  <c r="C188" i="10"/>
  <c r="C189" i="10"/>
  <c r="C190" i="10"/>
  <c r="C191" i="10"/>
  <c r="C192" i="10"/>
  <c r="C193" i="10"/>
  <c r="C194" i="10"/>
  <c r="C195" i="10"/>
  <c r="C185" i="10"/>
  <c r="C173" i="10"/>
  <c r="C174" i="10"/>
  <c r="C175" i="10"/>
  <c r="C176" i="10"/>
  <c r="C177" i="10"/>
  <c r="C178" i="10"/>
  <c r="C179" i="10"/>
  <c r="C180" i="10"/>
  <c r="C181" i="10"/>
  <c r="C182" i="10"/>
  <c r="C172" i="10"/>
  <c r="C161" i="10"/>
  <c r="C162" i="10"/>
  <c r="C163" i="10"/>
  <c r="C164" i="10"/>
  <c r="C165" i="10"/>
  <c r="C166" i="10"/>
  <c r="C167" i="10"/>
  <c r="C168" i="10"/>
  <c r="C169" i="10"/>
  <c r="C170" i="10"/>
  <c r="C160" i="10"/>
  <c r="C149" i="10"/>
  <c r="C150" i="10"/>
  <c r="C151" i="10"/>
  <c r="C152" i="10"/>
  <c r="C153" i="10"/>
  <c r="C154" i="10"/>
  <c r="C155" i="10"/>
  <c r="C156" i="10"/>
  <c r="C157" i="10"/>
  <c r="C158" i="10"/>
  <c r="C148" i="10"/>
  <c r="C136" i="10"/>
  <c r="C137" i="10"/>
  <c r="C138" i="10"/>
  <c r="C139" i="10"/>
  <c r="C140" i="10"/>
  <c r="C141" i="10"/>
  <c r="C142" i="10"/>
  <c r="C143" i="10"/>
  <c r="C144" i="10"/>
  <c r="C145" i="10"/>
  <c r="C135" i="10"/>
  <c r="C124" i="10"/>
  <c r="C125" i="10"/>
  <c r="C126" i="10"/>
  <c r="C127" i="10"/>
  <c r="C128" i="10"/>
  <c r="C129" i="10"/>
  <c r="C130" i="10"/>
  <c r="C131" i="10"/>
  <c r="C132" i="10"/>
  <c r="C133" i="10"/>
  <c r="C123" i="10"/>
  <c r="C112" i="10"/>
  <c r="C113" i="10"/>
  <c r="C114" i="10"/>
  <c r="C115" i="10"/>
  <c r="C116" i="10"/>
  <c r="C117" i="10"/>
  <c r="C118" i="10"/>
  <c r="C119" i="10"/>
  <c r="C120" i="10"/>
  <c r="C121" i="10"/>
  <c r="C111" i="10"/>
  <c r="C100" i="10"/>
  <c r="C101" i="10"/>
  <c r="C102" i="10"/>
  <c r="C103" i="10"/>
  <c r="C104" i="10"/>
  <c r="C105" i="10"/>
  <c r="C106" i="10"/>
  <c r="C107" i="10"/>
  <c r="C108" i="10"/>
  <c r="C109" i="10"/>
  <c r="C99" i="10"/>
  <c r="C88" i="10"/>
  <c r="C89" i="10"/>
  <c r="C90" i="10"/>
  <c r="C91" i="10"/>
  <c r="C92" i="10"/>
  <c r="C93" i="10"/>
  <c r="C94" i="10"/>
  <c r="C95" i="10"/>
  <c r="C96" i="10"/>
  <c r="C97" i="10"/>
  <c r="C87" i="10"/>
  <c r="C76" i="10"/>
  <c r="C77" i="10"/>
  <c r="C78" i="10"/>
  <c r="C79" i="10"/>
  <c r="C80" i="10"/>
  <c r="C81" i="10"/>
  <c r="C82" i="10"/>
  <c r="C83" i="10"/>
  <c r="C84" i="10"/>
  <c r="C85" i="10"/>
  <c r="C75" i="10"/>
  <c r="C64" i="10"/>
  <c r="C65" i="10"/>
  <c r="C66" i="10"/>
  <c r="C67" i="10"/>
  <c r="C68" i="10"/>
  <c r="C69" i="10"/>
  <c r="C70" i="10"/>
  <c r="C71" i="10"/>
  <c r="C72" i="10"/>
  <c r="C73" i="10"/>
  <c r="C63" i="10"/>
  <c r="C52" i="10"/>
  <c r="C53" i="10"/>
  <c r="C54" i="10"/>
  <c r="C55" i="10"/>
  <c r="C56" i="10"/>
  <c r="C57" i="10"/>
  <c r="C58" i="10"/>
  <c r="C59" i="10"/>
  <c r="C60" i="10"/>
  <c r="C61" i="10"/>
  <c r="C51" i="10"/>
  <c r="C40" i="10"/>
  <c r="C41" i="10"/>
  <c r="C42" i="10"/>
  <c r="C43" i="10"/>
  <c r="C44" i="10"/>
  <c r="C45" i="10"/>
  <c r="C46" i="10"/>
  <c r="C47" i="10"/>
  <c r="C48" i="10"/>
  <c r="C49" i="10"/>
  <c r="C39" i="10"/>
  <c r="C28" i="10"/>
  <c r="C29" i="10"/>
  <c r="C30" i="10"/>
  <c r="C31" i="10"/>
  <c r="C32" i="10"/>
  <c r="C33" i="10"/>
  <c r="C34" i="10"/>
  <c r="C35" i="10"/>
  <c r="C36" i="10"/>
  <c r="C37" i="10"/>
  <c r="C27" i="10"/>
  <c r="C25" i="10"/>
  <c r="C15" i="10"/>
  <c r="D91" i="7"/>
  <c r="E91" i="7"/>
  <c r="F91" i="7"/>
  <c r="G91" i="7"/>
  <c r="H91" i="7"/>
  <c r="I91" i="7"/>
  <c r="J91" i="7"/>
  <c r="K91" i="7"/>
  <c r="L91" i="7"/>
  <c r="M91" i="7"/>
  <c r="N91" i="7"/>
  <c r="O91" i="7"/>
  <c r="P91" i="7"/>
  <c r="D92" i="7"/>
  <c r="E92" i="7"/>
  <c r="F92" i="7"/>
  <c r="G92" i="7"/>
  <c r="H92" i="7"/>
  <c r="I92" i="7"/>
  <c r="J92" i="7"/>
  <c r="K92" i="7"/>
  <c r="L92" i="7"/>
  <c r="M92" i="7"/>
  <c r="N92" i="7"/>
  <c r="O92" i="7"/>
  <c r="P92" i="7"/>
  <c r="D93" i="7"/>
  <c r="E93" i="7"/>
  <c r="F93" i="7"/>
  <c r="G93" i="7"/>
  <c r="H93" i="7"/>
  <c r="I93" i="7"/>
  <c r="J93" i="7"/>
  <c r="K93" i="7"/>
  <c r="L93" i="7"/>
  <c r="M93" i="7"/>
  <c r="N93" i="7"/>
  <c r="O93" i="7"/>
  <c r="P93" i="7"/>
  <c r="D94" i="7"/>
  <c r="E94" i="7"/>
  <c r="F94" i="7"/>
  <c r="G94" i="7"/>
  <c r="H94" i="7"/>
  <c r="I94" i="7"/>
  <c r="J94" i="7"/>
  <c r="K94" i="7"/>
  <c r="L94" i="7"/>
  <c r="M94" i="7"/>
  <c r="N94" i="7"/>
  <c r="O94" i="7"/>
  <c r="P94" i="7"/>
  <c r="D95" i="7"/>
  <c r="E95" i="7"/>
  <c r="F95" i="7"/>
  <c r="G95" i="7"/>
  <c r="H95" i="7"/>
  <c r="I95" i="7"/>
  <c r="J95" i="7"/>
  <c r="K95" i="7"/>
  <c r="L95" i="7"/>
  <c r="M95" i="7"/>
  <c r="N95" i="7"/>
  <c r="O95" i="7"/>
  <c r="P95" i="7"/>
  <c r="D96" i="7"/>
  <c r="E96" i="7"/>
  <c r="F96" i="7"/>
  <c r="G96" i="7"/>
  <c r="H96" i="7"/>
  <c r="I96" i="7"/>
  <c r="J96" i="7"/>
  <c r="K96" i="7"/>
  <c r="L96" i="7"/>
  <c r="M96" i="7"/>
  <c r="N96" i="7"/>
  <c r="O96" i="7"/>
  <c r="P96" i="7"/>
  <c r="D97" i="7"/>
  <c r="E97" i="7"/>
  <c r="F97" i="7"/>
  <c r="G97" i="7"/>
  <c r="H97" i="7"/>
  <c r="I97" i="7"/>
  <c r="J97" i="7"/>
  <c r="K97" i="7"/>
  <c r="L97" i="7"/>
  <c r="M97" i="7"/>
  <c r="N97" i="7"/>
  <c r="O97" i="7"/>
  <c r="P97" i="7"/>
  <c r="D98" i="7"/>
  <c r="E98" i="7"/>
  <c r="F98" i="7"/>
  <c r="G98" i="7"/>
  <c r="H98" i="7"/>
  <c r="I98" i="7"/>
  <c r="J98" i="7"/>
  <c r="K98" i="7"/>
  <c r="L98" i="7"/>
  <c r="M98" i="7"/>
  <c r="N98" i="7"/>
  <c r="O98" i="7"/>
  <c r="P98" i="7"/>
  <c r="D99" i="7"/>
  <c r="E99" i="7"/>
  <c r="F99" i="7"/>
  <c r="G99" i="7"/>
  <c r="H99" i="7"/>
  <c r="I99" i="7"/>
  <c r="J99" i="7"/>
  <c r="K99" i="7"/>
  <c r="L99" i="7"/>
  <c r="M99" i="7"/>
  <c r="N99" i="7"/>
  <c r="O99" i="7"/>
  <c r="P99" i="7"/>
  <c r="D100" i="7"/>
  <c r="E100" i="7"/>
  <c r="F100" i="7"/>
  <c r="G100" i="7"/>
  <c r="H100" i="7"/>
  <c r="I100" i="7"/>
  <c r="J100" i="7"/>
  <c r="K100" i="7"/>
  <c r="L100" i="7"/>
  <c r="M100" i="7"/>
  <c r="N100" i="7"/>
  <c r="O100" i="7"/>
  <c r="P100" i="7"/>
  <c r="D101" i="7"/>
  <c r="E101" i="7"/>
  <c r="F101" i="7"/>
  <c r="G101" i="7"/>
  <c r="H101" i="7"/>
  <c r="I101" i="7"/>
  <c r="J101" i="7"/>
  <c r="K101" i="7"/>
  <c r="L101" i="7"/>
  <c r="M101" i="7"/>
  <c r="N101" i="7"/>
  <c r="O101" i="7"/>
  <c r="P101" i="7"/>
  <c r="D102" i="7"/>
  <c r="E102" i="7"/>
  <c r="F102" i="7"/>
  <c r="G102" i="7"/>
  <c r="H102" i="7"/>
  <c r="I102" i="7"/>
  <c r="J102" i="7"/>
  <c r="K102" i="7"/>
  <c r="L102" i="7"/>
  <c r="M102" i="7"/>
  <c r="N102" i="7"/>
  <c r="O102" i="7"/>
  <c r="P102" i="7"/>
  <c r="D103" i="7"/>
  <c r="E103" i="7"/>
  <c r="F103" i="7"/>
  <c r="G103" i="7"/>
  <c r="H103" i="7"/>
  <c r="I103" i="7"/>
  <c r="J103" i="7"/>
  <c r="K103" i="7"/>
  <c r="L103" i="7"/>
  <c r="M103" i="7"/>
  <c r="N103" i="7"/>
  <c r="O103" i="7"/>
  <c r="P103" i="7"/>
  <c r="D104" i="7"/>
  <c r="E104" i="7"/>
  <c r="F104" i="7"/>
  <c r="G104" i="7"/>
  <c r="H104" i="7"/>
  <c r="I104" i="7"/>
  <c r="J104" i="7"/>
  <c r="K104" i="7"/>
  <c r="L104" i="7"/>
  <c r="M104" i="7"/>
  <c r="N104" i="7"/>
  <c r="O104" i="7"/>
  <c r="P104" i="7"/>
  <c r="D105" i="7"/>
  <c r="E105" i="7"/>
  <c r="F105" i="7"/>
  <c r="G105" i="7"/>
  <c r="H105" i="7"/>
  <c r="I105" i="7"/>
  <c r="J105" i="7"/>
  <c r="K105" i="7"/>
  <c r="L105" i="7"/>
  <c r="M105" i="7"/>
  <c r="N105" i="7"/>
  <c r="O105" i="7"/>
  <c r="P105" i="7"/>
  <c r="D106" i="7"/>
  <c r="E106" i="7"/>
  <c r="F106" i="7"/>
  <c r="G106" i="7"/>
  <c r="H106" i="7"/>
  <c r="I106" i="7"/>
  <c r="J106" i="7"/>
  <c r="K106" i="7"/>
  <c r="L106" i="7"/>
  <c r="M106" i="7"/>
  <c r="N106" i="7"/>
  <c r="O106" i="7"/>
  <c r="P106" i="7"/>
  <c r="D107" i="7"/>
  <c r="E107" i="7"/>
  <c r="F107" i="7"/>
  <c r="G107" i="7"/>
  <c r="H107" i="7"/>
  <c r="I107" i="7"/>
  <c r="J107" i="7"/>
  <c r="K107" i="7"/>
  <c r="L107" i="7"/>
  <c r="M107" i="7"/>
  <c r="N107" i="7"/>
  <c r="O107" i="7"/>
  <c r="P107" i="7"/>
  <c r="D108" i="7"/>
  <c r="E108" i="7"/>
  <c r="F108" i="7"/>
  <c r="G108" i="7"/>
  <c r="H108" i="7"/>
  <c r="I108" i="7"/>
  <c r="J108" i="7"/>
  <c r="K108" i="7"/>
  <c r="L108" i="7"/>
  <c r="M108" i="7"/>
  <c r="N108" i="7"/>
  <c r="O108" i="7"/>
  <c r="P108" i="7"/>
  <c r="D109" i="7"/>
  <c r="E109" i="7"/>
  <c r="F109" i="7"/>
  <c r="G109" i="7"/>
  <c r="H109" i="7"/>
  <c r="I109" i="7"/>
  <c r="J109" i="7"/>
  <c r="K109" i="7"/>
  <c r="L109" i="7"/>
  <c r="M109" i="7"/>
  <c r="N109" i="7"/>
  <c r="O109" i="7"/>
  <c r="P109" i="7"/>
  <c r="D110" i="7"/>
  <c r="E110" i="7"/>
  <c r="F110" i="7"/>
  <c r="G110" i="7"/>
  <c r="H110" i="7"/>
  <c r="I110" i="7"/>
  <c r="J110" i="7"/>
  <c r="K110" i="7"/>
  <c r="L110" i="7"/>
  <c r="M110" i="7"/>
  <c r="N110" i="7"/>
  <c r="O110" i="7"/>
  <c r="P110" i="7"/>
  <c r="D111" i="7"/>
  <c r="E111" i="7"/>
  <c r="F111" i="7"/>
  <c r="G111" i="7"/>
  <c r="H111" i="7"/>
  <c r="I111" i="7"/>
  <c r="J111" i="7"/>
  <c r="K111" i="7"/>
  <c r="L111" i="7"/>
  <c r="M111" i="7"/>
  <c r="N111" i="7"/>
  <c r="O111" i="7"/>
  <c r="P111" i="7"/>
  <c r="D112" i="7"/>
  <c r="E112" i="7"/>
  <c r="F112" i="7"/>
  <c r="G112" i="7"/>
  <c r="H112" i="7"/>
  <c r="I112" i="7"/>
  <c r="J112" i="7"/>
  <c r="K112" i="7"/>
  <c r="L112" i="7"/>
  <c r="M112" i="7"/>
  <c r="N112" i="7"/>
  <c r="O112" i="7"/>
  <c r="P112" i="7"/>
  <c r="D113" i="7"/>
  <c r="E113" i="7"/>
  <c r="F113" i="7"/>
  <c r="G113" i="7"/>
  <c r="H113" i="7"/>
  <c r="I113" i="7"/>
  <c r="J113" i="7"/>
  <c r="K113" i="7"/>
  <c r="L113" i="7"/>
  <c r="M113" i="7"/>
  <c r="N113" i="7"/>
  <c r="O113" i="7"/>
  <c r="P113" i="7"/>
  <c r="D114" i="7"/>
  <c r="E114" i="7"/>
  <c r="F114" i="7"/>
  <c r="G114" i="7"/>
  <c r="H114" i="7"/>
  <c r="I114" i="7"/>
  <c r="J114" i="7"/>
  <c r="K114" i="7"/>
  <c r="L114" i="7"/>
  <c r="M114" i="7"/>
  <c r="N114" i="7"/>
  <c r="O114" i="7"/>
  <c r="P114" i="7"/>
  <c r="D115" i="7"/>
  <c r="E115" i="7"/>
  <c r="F115" i="7"/>
  <c r="G115" i="7"/>
  <c r="H115" i="7"/>
  <c r="I115" i="7"/>
  <c r="J115" i="7"/>
  <c r="K115" i="7"/>
  <c r="L115" i="7"/>
  <c r="M115" i="7"/>
  <c r="N115" i="7"/>
  <c r="O115" i="7"/>
  <c r="P115" i="7"/>
  <c r="D116" i="7"/>
  <c r="E116" i="7"/>
  <c r="F116" i="7"/>
  <c r="G116" i="7"/>
  <c r="H116" i="7"/>
  <c r="I116" i="7"/>
  <c r="J116" i="7"/>
  <c r="K116" i="7"/>
  <c r="L116" i="7"/>
  <c r="M116" i="7"/>
  <c r="N116" i="7"/>
  <c r="O116" i="7"/>
  <c r="P116" i="7"/>
  <c r="D117" i="7"/>
  <c r="E117" i="7"/>
  <c r="F117" i="7"/>
  <c r="G117" i="7"/>
  <c r="H117" i="7"/>
  <c r="I117" i="7"/>
  <c r="J117" i="7"/>
  <c r="K117" i="7"/>
  <c r="L117" i="7"/>
  <c r="M117" i="7"/>
  <c r="N117" i="7"/>
  <c r="O117" i="7"/>
  <c r="P117" i="7"/>
  <c r="D118" i="7"/>
  <c r="E118" i="7"/>
  <c r="F118" i="7"/>
  <c r="G118" i="7"/>
  <c r="H118" i="7"/>
  <c r="I118" i="7"/>
  <c r="J118" i="7"/>
  <c r="K118" i="7"/>
  <c r="L118" i="7"/>
  <c r="M118" i="7"/>
  <c r="N118" i="7"/>
  <c r="O118" i="7"/>
  <c r="P118" i="7"/>
  <c r="D119" i="7"/>
  <c r="E119" i="7"/>
  <c r="F119" i="7"/>
  <c r="G119" i="7"/>
  <c r="H119" i="7"/>
  <c r="I119" i="7"/>
  <c r="J119" i="7"/>
  <c r="K119" i="7"/>
  <c r="L119" i="7"/>
  <c r="M119" i="7"/>
  <c r="N119" i="7"/>
  <c r="O119" i="7"/>
  <c r="P119" i="7"/>
  <c r="D120" i="7"/>
  <c r="E120" i="7"/>
  <c r="F120" i="7"/>
  <c r="G120" i="7"/>
  <c r="H120" i="7"/>
  <c r="I120" i="7"/>
  <c r="J120" i="7"/>
  <c r="K120" i="7"/>
  <c r="L120" i="7"/>
  <c r="M120" i="7"/>
  <c r="N120" i="7"/>
  <c r="O120" i="7"/>
  <c r="P120" i="7"/>
  <c r="D121" i="7"/>
  <c r="E121" i="7"/>
  <c r="F121" i="7"/>
  <c r="G121" i="7"/>
  <c r="H121" i="7"/>
  <c r="I121" i="7"/>
  <c r="J121" i="7"/>
  <c r="K121" i="7"/>
  <c r="L121" i="7"/>
  <c r="M121" i="7"/>
  <c r="N121" i="7"/>
  <c r="O121" i="7"/>
  <c r="P121" i="7"/>
  <c r="D122" i="7"/>
  <c r="E122" i="7"/>
  <c r="F122" i="7"/>
  <c r="G122" i="7"/>
  <c r="H122" i="7"/>
  <c r="I122" i="7"/>
  <c r="J122" i="7"/>
  <c r="K122" i="7"/>
  <c r="L122" i="7"/>
  <c r="M122" i="7"/>
  <c r="N122" i="7"/>
  <c r="O122" i="7"/>
  <c r="P122" i="7"/>
  <c r="E90" i="7"/>
  <c r="F90" i="7"/>
  <c r="G90" i="7"/>
  <c r="H90" i="7"/>
  <c r="I90" i="7"/>
  <c r="J90" i="7"/>
  <c r="K90" i="7"/>
  <c r="L90" i="7"/>
  <c r="M90" i="7"/>
  <c r="N90" i="7"/>
  <c r="O90" i="7"/>
  <c r="P90" i="7"/>
  <c r="D90" i="7"/>
  <c r="D80" i="7"/>
  <c r="E80" i="7"/>
  <c r="F80" i="7"/>
  <c r="G80" i="7"/>
  <c r="H80" i="7"/>
  <c r="I80" i="7"/>
  <c r="J80" i="7"/>
  <c r="K80" i="7"/>
  <c r="L80" i="7"/>
  <c r="M80" i="7"/>
  <c r="N80" i="7"/>
  <c r="O80" i="7"/>
  <c r="P80" i="7"/>
  <c r="D81" i="7"/>
  <c r="E81" i="7"/>
  <c r="F81" i="7"/>
  <c r="G81" i="7"/>
  <c r="H81" i="7"/>
  <c r="I81" i="7"/>
  <c r="J81" i="7"/>
  <c r="K81" i="7"/>
  <c r="L81" i="7"/>
  <c r="M81" i="7"/>
  <c r="N81" i="7"/>
  <c r="O81" i="7"/>
  <c r="P81" i="7"/>
  <c r="D82" i="7"/>
  <c r="E82" i="7"/>
  <c r="F82" i="7"/>
  <c r="G82" i="7"/>
  <c r="H82" i="7"/>
  <c r="I82" i="7"/>
  <c r="J82" i="7"/>
  <c r="K82" i="7"/>
  <c r="L82" i="7"/>
  <c r="M82" i="7"/>
  <c r="N82" i="7"/>
  <c r="O82" i="7"/>
  <c r="P82" i="7"/>
  <c r="D83" i="7"/>
  <c r="E83" i="7"/>
  <c r="F83" i="7"/>
  <c r="G83" i="7"/>
  <c r="H83" i="7"/>
  <c r="I83" i="7"/>
  <c r="J83" i="7"/>
  <c r="K83" i="7"/>
  <c r="L83" i="7"/>
  <c r="M83" i="7"/>
  <c r="N83" i="7"/>
  <c r="O83" i="7"/>
  <c r="P83" i="7"/>
  <c r="D84" i="7"/>
  <c r="E84" i="7"/>
  <c r="F84" i="7"/>
  <c r="G84" i="7"/>
  <c r="H84" i="7"/>
  <c r="I84" i="7"/>
  <c r="J84" i="7"/>
  <c r="K84" i="7"/>
  <c r="L84" i="7"/>
  <c r="M84" i="7"/>
  <c r="N84" i="7"/>
  <c r="O84" i="7"/>
  <c r="P84" i="7"/>
  <c r="D85" i="7"/>
  <c r="E85" i="7"/>
  <c r="F85" i="7"/>
  <c r="G85" i="7"/>
  <c r="H85" i="7"/>
  <c r="I85" i="7"/>
  <c r="J85" i="7"/>
  <c r="K85" i="7"/>
  <c r="L85" i="7"/>
  <c r="M85" i="7"/>
  <c r="N85" i="7"/>
  <c r="O85" i="7"/>
  <c r="P85" i="7"/>
  <c r="D86" i="7"/>
  <c r="E86" i="7"/>
  <c r="F86" i="7"/>
  <c r="G86" i="7"/>
  <c r="H86" i="7"/>
  <c r="I86" i="7"/>
  <c r="J86" i="7"/>
  <c r="K86" i="7"/>
  <c r="L86" i="7"/>
  <c r="M86" i="7"/>
  <c r="N86" i="7"/>
  <c r="O86" i="7"/>
  <c r="P86" i="7"/>
  <c r="D87" i="7"/>
  <c r="E87" i="7"/>
  <c r="F87" i="7"/>
  <c r="G87" i="7"/>
  <c r="H87" i="7"/>
  <c r="I87" i="7"/>
  <c r="J87" i="7"/>
  <c r="K87" i="7"/>
  <c r="L87" i="7"/>
  <c r="M87" i="7"/>
  <c r="N87" i="7"/>
  <c r="O87" i="7"/>
  <c r="P87" i="7"/>
  <c r="D88" i="7"/>
  <c r="E88" i="7"/>
  <c r="F88" i="7"/>
  <c r="G88" i="7"/>
  <c r="H88" i="7"/>
  <c r="I88" i="7"/>
  <c r="J88" i="7"/>
  <c r="K88" i="7"/>
  <c r="L88" i="7"/>
  <c r="M88" i="7"/>
  <c r="N88" i="7"/>
  <c r="O88" i="7"/>
  <c r="P88" i="7"/>
  <c r="D58" i="7"/>
  <c r="E58" i="7"/>
  <c r="F58" i="7"/>
  <c r="G58" i="7"/>
  <c r="H58" i="7"/>
  <c r="I58" i="7"/>
  <c r="J58" i="7"/>
  <c r="K58" i="7"/>
  <c r="L58" i="7"/>
  <c r="M58" i="7"/>
  <c r="N58" i="7"/>
  <c r="O58" i="7"/>
  <c r="P58" i="7"/>
  <c r="D59" i="7"/>
  <c r="E59" i="7"/>
  <c r="F59" i="7"/>
  <c r="G59" i="7"/>
  <c r="H59" i="7"/>
  <c r="I59" i="7"/>
  <c r="J59" i="7"/>
  <c r="K59" i="7"/>
  <c r="L59" i="7"/>
  <c r="M59" i="7"/>
  <c r="N59" i="7"/>
  <c r="O59" i="7"/>
  <c r="P59" i="7"/>
  <c r="D60" i="7"/>
  <c r="E60" i="7"/>
  <c r="F60" i="7"/>
  <c r="G60" i="7"/>
  <c r="H60" i="7"/>
  <c r="I60" i="7"/>
  <c r="J60" i="7"/>
  <c r="K60" i="7"/>
  <c r="L60" i="7"/>
  <c r="M60" i="7"/>
  <c r="N60" i="7"/>
  <c r="O60" i="7"/>
  <c r="P60" i="7"/>
  <c r="D61" i="7"/>
  <c r="E61" i="7"/>
  <c r="F61" i="7"/>
  <c r="G61" i="7"/>
  <c r="H61" i="7"/>
  <c r="I61" i="7"/>
  <c r="J61" i="7"/>
  <c r="K61" i="7"/>
  <c r="L61" i="7"/>
  <c r="M61" i="7"/>
  <c r="N61" i="7"/>
  <c r="O61" i="7"/>
  <c r="P61" i="7"/>
  <c r="D62" i="7"/>
  <c r="E62" i="7"/>
  <c r="F62" i="7"/>
  <c r="G62" i="7"/>
  <c r="H62" i="7"/>
  <c r="I62" i="7"/>
  <c r="J62" i="7"/>
  <c r="K62" i="7"/>
  <c r="L62" i="7"/>
  <c r="M62" i="7"/>
  <c r="N62" i="7"/>
  <c r="O62" i="7"/>
  <c r="P62" i="7"/>
  <c r="D63" i="7"/>
  <c r="E63" i="7"/>
  <c r="F63" i="7"/>
  <c r="G63" i="7"/>
  <c r="H63" i="7"/>
  <c r="I63" i="7"/>
  <c r="J63" i="7"/>
  <c r="K63" i="7"/>
  <c r="L63" i="7"/>
  <c r="M63" i="7"/>
  <c r="N63" i="7"/>
  <c r="O63" i="7"/>
  <c r="P63" i="7"/>
  <c r="D64" i="7"/>
  <c r="E64" i="7"/>
  <c r="F64" i="7"/>
  <c r="G64" i="7"/>
  <c r="H64" i="7"/>
  <c r="I64" i="7"/>
  <c r="J64" i="7"/>
  <c r="K64" i="7"/>
  <c r="L64" i="7"/>
  <c r="M64" i="7"/>
  <c r="N64" i="7"/>
  <c r="O64" i="7"/>
  <c r="P64" i="7"/>
  <c r="D65" i="7"/>
  <c r="E65" i="7"/>
  <c r="F65" i="7"/>
  <c r="G65" i="7"/>
  <c r="H65" i="7"/>
  <c r="I65" i="7"/>
  <c r="J65" i="7"/>
  <c r="K65" i="7"/>
  <c r="L65" i="7"/>
  <c r="M65" i="7"/>
  <c r="N65" i="7"/>
  <c r="O65" i="7"/>
  <c r="P65" i="7"/>
  <c r="D66" i="7"/>
  <c r="E66" i="7"/>
  <c r="F66" i="7"/>
  <c r="G66" i="7"/>
  <c r="H66" i="7"/>
  <c r="I66" i="7"/>
  <c r="J66" i="7"/>
  <c r="K66" i="7"/>
  <c r="L66" i="7"/>
  <c r="M66" i="7"/>
  <c r="N66" i="7"/>
  <c r="O66" i="7"/>
  <c r="P66" i="7"/>
  <c r="D67" i="7"/>
  <c r="E67" i="7"/>
  <c r="F67" i="7"/>
  <c r="G67" i="7"/>
  <c r="H67" i="7"/>
  <c r="I67" i="7"/>
  <c r="J67" i="7"/>
  <c r="K67" i="7"/>
  <c r="L67" i="7"/>
  <c r="M67" i="7"/>
  <c r="N67" i="7"/>
  <c r="O67" i="7"/>
  <c r="P67" i="7"/>
  <c r="D68" i="7"/>
  <c r="E68" i="7"/>
  <c r="F68" i="7"/>
  <c r="G68" i="7"/>
  <c r="H68" i="7"/>
  <c r="I68" i="7"/>
  <c r="J68" i="7"/>
  <c r="K68" i="7"/>
  <c r="L68" i="7"/>
  <c r="M68" i="7"/>
  <c r="N68" i="7"/>
  <c r="O68" i="7"/>
  <c r="P68" i="7"/>
  <c r="D69" i="7"/>
  <c r="E69" i="7"/>
  <c r="F69" i="7"/>
  <c r="G69" i="7"/>
  <c r="H69" i="7"/>
  <c r="I69" i="7"/>
  <c r="J69" i="7"/>
  <c r="K69" i="7"/>
  <c r="L69" i="7"/>
  <c r="M69" i="7"/>
  <c r="N69" i="7"/>
  <c r="O69" i="7"/>
  <c r="P69" i="7"/>
  <c r="D70" i="7"/>
  <c r="E70" i="7"/>
  <c r="F70" i="7"/>
  <c r="G70" i="7"/>
  <c r="H70" i="7"/>
  <c r="I70" i="7"/>
  <c r="J70" i="7"/>
  <c r="K70" i="7"/>
  <c r="L70" i="7"/>
  <c r="M70" i="7"/>
  <c r="N70" i="7"/>
  <c r="O70" i="7"/>
  <c r="P70" i="7"/>
  <c r="D71" i="7"/>
  <c r="E71" i="7"/>
  <c r="F71" i="7"/>
  <c r="G71" i="7"/>
  <c r="H71" i="7"/>
  <c r="I71" i="7"/>
  <c r="J71" i="7"/>
  <c r="K71" i="7"/>
  <c r="L71" i="7"/>
  <c r="M71" i="7"/>
  <c r="N71" i="7"/>
  <c r="O71" i="7"/>
  <c r="P71" i="7"/>
  <c r="D72" i="7"/>
  <c r="E72" i="7"/>
  <c r="F72" i="7"/>
  <c r="G72" i="7"/>
  <c r="H72" i="7"/>
  <c r="I72" i="7"/>
  <c r="J72" i="7"/>
  <c r="K72" i="7"/>
  <c r="L72" i="7"/>
  <c r="M72" i="7"/>
  <c r="N72" i="7"/>
  <c r="O72" i="7"/>
  <c r="P72" i="7"/>
  <c r="D73" i="7"/>
  <c r="E73" i="7"/>
  <c r="F73" i="7"/>
  <c r="G73" i="7"/>
  <c r="H73" i="7"/>
  <c r="I73" i="7"/>
  <c r="J73" i="7"/>
  <c r="K73" i="7"/>
  <c r="L73" i="7"/>
  <c r="M73" i="7"/>
  <c r="N73" i="7"/>
  <c r="O73" i="7"/>
  <c r="P73" i="7"/>
  <c r="D74" i="7"/>
  <c r="E74" i="7"/>
  <c r="F74" i="7"/>
  <c r="G74" i="7"/>
  <c r="H74" i="7"/>
  <c r="I74" i="7"/>
  <c r="J74" i="7"/>
  <c r="K74" i="7"/>
  <c r="L74" i="7"/>
  <c r="M74" i="7"/>
  <c r="N74" i="7"/>
  <c r="O74" i="7"/>
  <c r="P74" i="7"/>
  <c r="D75" i="7"/>
  <c r="E75" i="7"/>
  <c r="F75" i="7"/>
  <c r="G75" i="7"/>
  <c r="H75" i="7"/>
  <c r="I75" i="7"/>
  <c r="J75" i="7"/>
  <c r="K75" i="7"/>
  <c r="L75" i="7"/>
  <c r="M75" i="7"/>
  <c r="N75" i="7"/>
  <c r="O75" i="7"/>
  <c r="P75" i="7"/>
  <c r="D76" i="7"/>
  <c r="E76" i="7"/>
  <c r="F76" i="7"/>
  <c r="G76" i="7"/>
  <c r="H76" i="7"/>
  <c r="I76" i="7"/>
  <c r="J76" i="7"/>
  <c r="K76" i="7"/>
  <c r="L76" i="7"/>
  <c r="M76" i="7"/>
  <c r="N76" i="7"/>
  <c r="O76" i="7"/>
  <c r="P76" i="7"/>
  <c r="D77" i="7"/>
  <c r="E77" i="7"/>
  <c r="F77" i="7"/>
  <c r="G77" i="7"/>
  <c r="H77" i="7"/>
  <c r="I77" i="7"/>
  <c r="J77" i="7"/>
  <c r="K77" i="7"/>
  <c r="L77" i="7"/>
  <c r="M77" i="7"/>
  <c r="N77" i="7"/>
  <c r="O77" i="7"/>
  <c r="P77" i="7"/>
  <c r="D78" i="7"/>
  <c r="E78" i="7"/>
  <c r="F78" i="7"/>
  <c r="G78" i="7"/>
  <c r="H78" i="7"/>
  <c r="I78" i="7"/>
  <c r="J78" i="7"/>
  <c r="K78" i="7"/>
  <c r="L78" i="7"/>
  <c r="M78" i="7"/>
  <c r="N78" i="7"/>
  <c r="O78" i="7"/>
  <c r="P78" i="7"/>
  <c r="D51" i="7"/>
  <c r="E51" i="7"/>
  <c r="F51" i="7"/>
  <c r="G51" i="7"/>
  <c r="H51" i="7"/>
  <c r="I51" i="7"/>
  <c r="J51" i="7"/>
  <c r="K51" i="7"/>
  <c r="L51" i="7"/>
  <c r="M51" i="7"/>
  <c r="N51" i="7"/>
  <c r="O51" i="7"/>
  <c r="P51" i="7"/>
  <c r="D52" i="7"/>
  <c r="E52" i="7"/>
  <c r="F52" i="7"/>
  <c r="G52" i="7"/>
  <c r="H52" i="7"/>
  <c r="I52" i="7"/>
  <c r="J52" i="7"/>
  <c r="K52" i="7"/>
  <c r="L52" i="7"/>
  <c r="M52" i="7"/>
  <c r="N52" i="7"/>
  <c r="O52" i="7"/>
  <c r="P52" i="7"/>
  <c r="D53" i="7"/>
  <c r="E53" i="7"/>
  <c r="F53" i="7"/>
  <c r="G53" i="7"/>
  <c r="H53" i="7"/>
  <c r="I53" i="7"/>
  <c r="J53" i="7"/>
  <c r="K53" i="7"/>
  <c r="L53" i="7"/>
  <c r="M53" i="7"/>
  <c r="N53" i="7"/>
  <c r="O53" i="7"/>
  <c r="P53" i="7"/>
  <c r="D54" i="7"/>
  <c r="E54" i="7"/>
  <c r="F54" i="7"/>
  <c r="G54" i="7"/>
  <c r="H54" i="7"/>
  <c r="I54" i="7"/>
  <c r="J54" i="7"/>
  <c r="K54" i="7"/>
  <c r="L54" i="7"/>
  <c r="M54" i="7"/>
  <c r="N54" i="7"/>
  <c r="O54" i="7"/>
  <c r="P54" i="7"/>
  <c r="D55" i="7"/>
  <c r="E55" i="7"/>
  <c r="F55" i="7"/>
  <c r="G55" i="7"/>
  <c r="H55" i="7"/>
  <c r="I55" i="7"/>
  <c r="J55" i="7"/>
  <c r="K55" i="7"/>
  <c r="L55" i="7"/>
  <c r="M55" i="7"/>
  <c r="N55" i="7"/>
  <c r="O55" i="7"/>
  <c r="P55" i="7"/>
  <c r="D56" i="7"/>
  <c r="E56" i="7"/>
  <c r="F56" i="7"/>
  <c r="G56" i="7"/>
  <c r="H56" i="7"/>
  <c r="I56" i="7"/>
  <c r="J56" i="7"/>
  <c r="K56" i="7"/>
  <c r="L56" i="7"/>
  <c r="M56" i="7"/>
  <c r="N56" i="7"/>
  <c r="O56" i="7"/>
  <c r="P56" i="7"/>
  <c r="D18" i="7"/>
  <c r="E18" i="7"/>
  <c r="F18" i="7"/>
  <c r="G18" i="7"/>
  <c r="H18" i="7"/>
  <c r="I18" i="7"/>
  <c r="J18" i="7"/>
  <c r="K18" i="7"/>
  <c r="L18" i="7"/>
  <c r="M18" i="7"/>
  <c r="N18" i="7"/>
  <c r="O18" i="7"/>
  <c r="P18" i="7"/>
  <c r="D19" i="7"/>
  <c r="E19" i="7"/>
  <c r="F19" i="7"/>
  <c r="G19" i="7"/>
  <c r="H19" i="7"/>
  <c r="I19" i="7"/>
  <c r="J19" i="7"/>
  <c r="K19" i="7"/>
  <c r="L19" i="7"/>
  <c r="M19" i="7"/>
  <c r="N19" i="7"/>
  <c r="O19" i="7"/>
  <c r="P19" i="7"/>
  <c r="D20" i="7"/>
  <c r="E20" i="7"/>
  <c r="F20" i="7"/>
  <c r="G20" i="7"/>
  <c r="H20" i="7"/>
  <c r="I20" i="7"/>
  <c r="J20" i="7"/>
  <c r="K20" i="7"/>
  <c r="L20" i="7"/>
  <c r="M20" i="7"/>
  <c r="N20" i="7"/>
  <c r="O20" i="7"/>
  <c r="P20" i="7"/>
  <c r="D21" i="7"/>
  <c r="E21" i="7"/>
  <c r="F21" i="7"/>
  <c r="G21" i="7"/>
  <c r="H21" i="7"/>
  <c r="I21" i="7"/>
  <c r="J21" i="7"/>
  <c r="K21" i="7"/>
  <c r="L21" i="7"/>
  <c r="M21" i="7"/>
  <c r="N21" i="7"/>
  <c r="O21" i="7"/>
  <c r="P21" i="7"/>
  <c r="D22" i="7"/>
  <c r="E22" i="7"/>
  <c r="F22" i="7"/>
  <c r="G22" i="7"/>
  <c r="H22" i="7"/>
  <c r="I22" i="7"/>
  <c r="J22" i="7"/>
  <c r="K22" i="7"/>
  <c r="L22" i="7"/>
  <c r="M22" i="7"/>
  <c r="N22" i="7"/>
  <c r="O22" i="7"/>
  <c r="P22" i="7"/>
  <c r="D23" i="7"/>
  <c r="E23" i="7"/>
  <c r="F23" i="7"/>
  <c r="G23" i="7"/>
  <c r="H23" i="7"/>
  <c r="I23" i="7"/>
  <c r="J23" i="7"/>
  <c r="K23" i="7"/>
  <c r="L23" i="7"/>
  <c r="M23" i="7"/>
  <c r="N23" i="7"/>
  <c r="O23" i="7"/>
  <c r="P23" i="7"/>
  <c r="D24" i="7"/>
  <c r="E24" i="7"/>
  <c r="F24" i="7"/>
  <c r="G24" i="7"/>
  <c r="H24" i="7"/>
  <c r="I24" i="7"/>
  <c r="J24" i="7"/>
  <c r="K24" i="7"/>
  <c r="L24" i="7"/>
  <c r="M24" i="7"/>
  <c r="N24" i="7"/>
  <c r="O24" i="7"/>
  <c r="P24" i="7"/>
  <c r="D25" i="7"/>
  <c r="E25" i="7"/>
  <c r="F25" i="7"/>
  <c r="G25" i="7"/>
  <c r="H25" i="7"/>
  <c r="I25" i="7"/>
  <c r="J25" i="7"/>
  <c r="K25" i="7"/>
  <c r="L25" i="7"/>
  <c r="M25" i="7"/>
  <c r="N25" i="7"/>
  <c r="O25" i="7"/>
  <c r="P25" i="7"/>
  <c r="D26" i="7"/>
  <c r="E26" i="7"/>
  <c r="F26" i="7"/>
  <c r="G26" i="7"/>
  <c r="H26" i="7"/>
  <c r="I26" i="7"/>
  <c r="J26" i="7"/>
  <c r="K26" i="7"/>
  <c r="L26" i="7"/>
  <c r="M26" i="7"/>
  <c r="N26" i="7"/>
  <c r="O26" i="7"/>
  <c r="P26" i="7"/>
  <c r="D27" i="7"/>
  <c r="E27" i="7"/>
  <c r="F27" i="7"/>
  <c r="G27" i="7"/>
  <c r="H27" i="7"/>
  <c r="I27" i="7"/>
  <c r="J27" i="7"/>
  <c r="K27" i="7"/>
  <c r="L27" i="7"/>
  <c r="M27" i="7"/>
  <c r="N27" i="7"/>
  <c r="O27" i="7"/>
  <c r="P27" i="7"/>
  <c r="D28" i="7"/>
  <c r="E28" i="7"/>
  <c r="F28" i="7"/>
  <c r="G28" i="7"/>
  <c r="H28" i="7"/>
  <c r="I28" i="7"/>
  <c r="J28" i="7"/>
  <c r="K28" i="7"/>
  <c r="L28" i="7"/>
  <c r="M28" i="7"/>
  <c r="N28" i="7"/>
  <c r="O28" i="7"/>
  <c r="P28" i="7"/>
  <c r="D29" i="7"/>
  <c r="E29" i="7"/>
  <c r="F29" i="7"/>
  <c r="G29" i="7"/>
  <c r="H29" i="7"/>
  <c r="I29" i="7"/>
  <c r="J29" i="7"/>
  <c r="K29" i="7"/>
  <c r="L29" i="7"/>
  <c r="M29" i="7"/>
  <c r="N29" i="7"/>
  <c r="O29" i="7"/>
  <c r="P29" i="7"/>
  <c r="D30" i="7"/>
  <c r="E30" i="7"/>
  <c r="F30" i="7"/>
  <c r="G30" i="7"/>
  <c r="H30" i="7"/>
  <c r="I30" i="7"/>
  <c r="J30" i="7"/>
  <c r="K30" i="7"/>
  <c r="L30" i="7"/>
  <c r="M30" i="7"/>
  <c r="N30" i="7"/>
  <c r="O30" i="7"/>
  <c r="P30" i="7"/>
  <c r="D31" i="7"/>
  <c r="E31" i="7"/>
  <c r="F31" i="7"/>
  <c r="G31" i="7"/>
  <c r="H31" i="7"/>
  <c r="I31" i="7"/>
  <c r="J31" i="7"/>
  <c r="K31" i="7"/>
  <c r="L31" i="7"/>
  <c r="M31" i="7"/>
  <c r="N31" i="7"/>
  <c r="O31" i="7"/>
  <c r="P31" i="7"/>
  <c r="D32" i="7"/>
  <c r="E32" i="7"/>
  <c r="F32" i="7"/>
  <c r="G32" i="7"/>
  <c r="H32" i="7"/>
  <c r="I32" i="7"/>
  <c r="J32" i="7"/>
  <c r="K32" i="7"/>
  <c r="L32" i="7"/>
  <c r="M32" i="7"/>
  <c r="N32" i="7"/>
  <c r="O32" i="7"/>
  <c r="P32" i="7"/>
  <c r="D33" i="7"/>
  <c r="E33" i="7"/>
  <c r="F33" i="7"/>
  <c r="G33" i="7"/>
  <c r="H33" i="7"/>
  <c r="I33" i="7"/>
  <c r="J33" i="7"/>
  <c r="K33" i="7"/>
  <c r="L33" i="7"/>
  <c r="M33" i="7"/>
  <c r="N33" i="7"/>
  <c r="O33" i="7"/>
  <c r="P33" i="7"/>
  <c r="D34" i="7"/>
  <c r="E34" i="7"/>
  <c r="F34" i="7"/>
  <c r="G34" i="7"/>
  <c r="H34" i="7"/>
  <c r="I34" i="7"/>
  <c r="J34" i="7"/>
  <c r="K34" i="7"/>
  <c r="L34" i="7"/>
  <c r="M34" i="7"/>
  <c r="N34" i="7"/>
  <c r="O34" i="7"/>
  <c r="P34" i="7"/>
  <c r="D35" i="7"/>
  <c r="E35" i="7"/>
  <c r="F35" i="7"/>
  <c r="G35" i="7"/>
  <c r="H35" i="7"/>
  <c r="I35" i="7"/>
  <c r="J35" i="7"/>
  <c r="K35" i="7"/>
  <c r="L35" i="7"/>
  <c r="M35" i="7"/>
  <c r="N35" i="7"/>
  <c r="O35" i="7"/>
  <c r="P35" i="7"/>
  <c r="D36" i="7"/>
  <c r="E36" i="7"/>
  <c r="F36" i="7"/>
  <c r="G36" i="7"/>
  <c r="H36" i="7"/>
  <c r="I36" i="7"/>
  <c r="J36" i="7"/>
  <c r="K36" i="7"/>
  <c r="L36" i="7"/>
  <c r="M36" i="7"/>
  <c r="N36" i="7"/>
  <c r="O36" i="7"/>
  <c r="P36" i="7"/>
  <c r="D37" i="7"/>
  <c r="E37" i="7"/>
  <c r="F37" i="7"/>
  <c r="G37" i="7"/>
  <c r="H37" i="7"/>
  <c r="I37" i="7"/>
  <c r="J37" i="7"/>
  <c r="K37" i="7"/>
  <c r="L37" i="7"/>
  <c r="M37" i="7"/>
  <c r="N37" i="7"/>
  <c r="O37" i="7"/>
  <c r="P37" i="7"/>
  <c r="D38" i="7"/>
  <c r="E38" i="7"/>
  <c r="F38" i="7"/>
  <c r="G38" i="7"/>
  <c r="H38" i="7"/>
  <c r="I38" i="7"/>
  <c r="J38" i="7"/>
  <c r="K38" i="7"/>
  <c r="L38" i="7"/>
  <c r="M38" i="7"/>
  <c r="N38" i="7"/>
  <c r="O38" i="7"/>
  <c r="P38" i="7"/>
  <c r="D39" i="7"/>
  <c r="E39" i="7"/>
  <c r="F39" i="7"/>
  <c r="G39" i="7"/>
  <c r="H39" i="7"/>
  <c r="I39" i="7"/>
  <c r="J39" i="7"/>
  <c r="K39" i="7"/>
  <c r="L39" i="7"/>
  <c r="M39" i="7"/>
  <c r="N39" i="7"/>
  <c r="O39" i="7"/>
  <c r="P39" i="7"/>
  <c r="D40" i="7"/>
  <c r="E40" i="7"/>
  <c r="F40" i="7"/>
  <c r="G40" i="7"/>
  <c r="H40" i="7"/>
  <c r="I40" i="7"/>
  <c r="J40" i="7"/>
  <c r="K40" i="7"/>
  <c r="L40" i="7"/>
  <c r="M40" i="7"/>
  <c r="N40" i="7"/>
  <c r="O40" i="7"/>
  <c r="P40" i="7"/>
  <c r="D41" i="7"/>
  <c r="E41" i="7"/>
  <c r="F41" i="7"/>
  <c r="G41" i="7"/>
  <c r="H41" i="7"/>
  <c r="I41" i="7"/>
  <c r="J41" i="7"/>
  <c r="K41" i="7"/>
  <c r="L41" i="7"/>
  <c r="M41" i="7"/>
  <c r="N41" i="7"/>
  <c r="O41" i="7"/>
  <c r="P41" i="7"/>
  <c r="D42" i="7"/>
  <c r="E42" i="7"/>
  <c r="F42" i="7"/>
  <c r="G42" i="7"/>
  <c r="H42" i="7"/>
  <c r="I42" i="7"/>
  <c r="J42" i="7"/>
  <c r="K42" i="7"/>
  <c r="L42" i="7"/>
  <c r="M42" i="7"/>
  <c r="N42" i="7"/>
  <c r="O42" i="7"/>
  <c r="P42" i="7"/>
  <c r="D43" i="7"/>
  <c r="E43" i="7"/>
  <c r="F43" i="7"/>
  <c r="G43" i="7"/>
  <c r="H43" i="7"/>
  <c r="I43" i="7"/>
  <c r="J43" i="7"/>
  <c r="K43" i="7"/>
  <c r="L43" i="7"/>
  <c r="M43" i="7"/>
  <c r="N43" i="7"/>
  <c r="O43" i="7"/>
  <c r="P43" i="7"/>
  <c r="D44" i="7"/>
  <c r="E44" i="7"/>
  <c r="F44" i="7"/>
  <c r="G44" i="7"/>
  <c r="H44" i="7"/>
  <c r="I44" i="7"/>
  <c r="J44" i="7"/>
  <c r="K44" i="7"/>
  <c r="L44" i="7"/>
  <c r="M44" i="7"/>
  <c r="N44" i="7"/>
  <c r="O44" i="7"/>
  <c r="P44" i="7"/>
  <c r="D45" i="7"/>
  <c r="E45" i="7"/>
  <c r="F45" i="7"/>
  <c r="G45" i="7"/>
  <c r="H45" i="7"/>
  <c r="I45" i="7"/>
  <c r="J45" i="7"/>
  <c r="K45" i="7"/>
  <c r="L45" i="7"/>
  <c r="M45" i="7"/>
  <c r="N45" i="7"/>
  <c r="O45" i="7"/>
  <c r="P45" i="7"/>
  <c r="D46" i="7"/>
  <c r="E46" i="7"/>
  <c r="F46" i="7"/>
  <c r="G46" i="7"/>
  <c r="H46" i="7"/>
  <c r="I46" i="7"/>
  <c r="J46" i="7"/>
  <c r="K46" i="7"/>
  <c r="L46" i="7"/>
  <c r="M46" i="7"/>
  <c r="N46" i="7"/>
  <c r="O46" i="7"/>
  <c r="P46" i="7"/>
  <c r="D47" i="7"/>
  <c r="E47" i="7"/>
  <c r="F47" i="7"/>
  <c r="G47" i="7"/>
  <c r="H47" i="7"/>
  <c r="I47" i="7"/>
  <c r="J47" i="7"/>
  <c r="K47" i="7"/>
  <c r="L47" i="7"/>
  <c r="M47" i="7"/>
  <c r="N47" i="7"/>
  <c r="O47" i="7"/>
  <c r="P47" i="7"/>
  <c r="D48" i="7"/>
  <c r="E48" i="7"/>
  <c r="F48" i="7"/>
  <c r="G48" i="7"/>
  <c r="H48" i="7"/>
  <c r="I48" i="7"/>
  <c r="J48" i="7"/>
  <c r="K48" i="7"/>
  <c r="L48" i="7"/>
  <c r="M48" i="7"/>
  <c r="N48" i="7"/>
  <c r="O48" i="7"/>
  <c r="P48" i="7"/>
  <c r="D49" i="7"/>
  <c r="E49" i="7"/>
  <c r="F49" i="7"/>
  <c r="G49" i="7"/>
  <c r="H49" i="7"/>
  <c r="I49" i="7"/>
  <c r="J49" i="7"/>
  <c r="K49" i="7"/>
  <c r="L49" i="7"/>
  <c r="M49" i="7"/>
  <c r="N49" i="7"/>
  <c r="O49" i="7"/>
  <c r="P49" i="7"/>
  <c r="E17" i="7"/>
  <c r="F17" i="7"/>
  <c r="G17" i="7"/>
  <c r="H17" i="7"/>
  <c r="I17" i="7"/>
  <c r="J17" i="7"/>
  <c r="K17" i="7"/>
  <c r="L17" i="7"/>
  <c r="M17" i="7"/>
  <c r="N17" i="7"/>
  <c r="O17" i="7"/>
  <c r="P17" i="7"/>
  <c r="D17" i="7"/>
  <c r="A122" i="7"/>
  <c r="A121" i="7"/>
  <c r="A120" i="7"/>
  <c r="A119" i="7"/>
  <c r="A118" i="7"/>
  <c r="A117" i="7"/>
  <c r="A116" i="7"/>
  <c r="A115" i="7"/>
  <c r="A114" i="7"/>
  <c r="A113" i="7"/>
  <c r="A112" i="7"/>
  <c r="A111" i="7"/>
  <c r="A110" i="7"/>
  <c r="A109" i="7"/>
  <c r="A108" i="7"/>
  <c r="A107" i="7"/>
  <c r="A106" i="7"/>
  <c r="A105" i="7"/>
  <c r="A104" i="7"/>
  <c r="A103" i="7"/>
  <c r="A102" i="7"/>
  <c r="A101" i="7"/>
  <c r="A100" i="7"/>
  <c r="A99" i="7"/>
  <c r="A98" i="7"/>
  <c r="A97" i="7"/>
  <c r="A96" i="7"/>
  <c r="A95" i="7"/>
  <c r="A94" i="7"/>
  <c r="A93" i="7"/>
  <c r="A92" i="7"/>
  <c r="A91" i="7"/>
  <c r="A90" i="7"/>
  <c r="A89" i="7"/>
  <c r="A88" i="7"/>
  <c r="A87" i="7"/>
  <c r="A86" i="7"/>
  <c r="A85" i="7"/>
  <c r="A84" i="7"/>
  <c r="A83" i="7"/>
  <c r="A82" i="7"/>
  <c r="A81" i="7"/>
  <c r="A80" i="7"/>
  <c r="A79" i="7"/>
  <c r="A78" i="7"/>
  <c r="A77" i="7"/>
  <c r="A76" i="7"/>
  <c r="A75" i="7"/>
  <c r="A74" i="7"/>
  <c r="A73" i="7"/>
  <c r="A72"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D2" i="7"/>
  <c r="D2" i="5"/>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D95" i="6"/>
  <c r="D96" i="6"/>
  <c r="D124" i="6"/>
  <c r="D125" i="6"/>
  <c r="D126" i="6"/>
  <c r="D94" i="6"/>
  <c r="D90" i="6"/>
  <c r="D91" i="6"/>
  <c r="D92" i="6"/>
  <c r="D77" i="6"/>
  <c r="D78" i="6"/>
  <c r="D79" i="6"/>
  <c r="D55" i="6"/>
  <c r="D56" i="6"/>
  <c r="D57" i="6"/>
  <c r="D45" i="6"/>
  <c r="D46" i="6"/>
  <c r="D47" i="6"/>
  <c r="D15" i="6"/>
  <c r="A74" i="5"/>
  <c r="A84" i="5"/>
  <c r="A85" i="5"/>
  <c r="A104" i="5"/>
  <c r="A117" i="5"/>
  <c r="A133" i="5"/>
  <c r="A143" i="5"/>
  <c r="A153" i="5"/>
  <c r="A169" i="5"/>
  <c r="A170" i="5"/>
  <c r="A183" i="5"/>
  <c r="A207" i="10"/>
  <c r="A213" i="10"/>
  <c r="A249" i="10"/>
  <c r="A288" i="10"/>
  <c r="A199" i="10"/>
  <c r="A416" i="10"/>
  <c r="A328" i="10"/>
  <c r="A181" i="10"/>
  <c r="A360" i="10"/>
  <c r="A355" i="10"/>
  <c r="A204" i="10"/>
  <c r="A351" i="10"/>
  <c r="A163" i="10"/>
  <c r="A153" i="10"/>
  <c r="A404" i="10"/>
  <c r="A229" i="10"/>
  <c r="A431" i="10"/>
  <c r="A315" i="10"/>
  <c r="A359" i="10"/>
  <c r="A380" i="10"/>
  <c r="A151" i="10"/>
  <c r="A185" i="10"/>
  <c r="A221" i="10"/>
  <c r="A257" i="10"/>
  <c r="A319" i="10"/>
  <c r="A367" i="10"/>
  <c r="A415" i="10"/>
  <c r="A150" i="10"/>
  <c r="A239" i="10"/>
  <c r="A337" i="10"/>
  <c r="A393" i="10"/>
  <c r="A353" i="10"/>
  <c r="A296" i="10"/>
  <c r="A421" i="10"/>
  <c r="A157" i="10"/>
  <c r="A222" i="10"/>
  <c r="A287" i="10"/>
  <c r="A320" i="10"/>
  <c r="A400" i="10"/>
  <c r="A188" i="10"/>
  <c r="A401" i="10"/>
  <c r="A152" i="10"/>
  <c r="A201" i="10"/>
  <c r="A395" i="10"/>
  <c r="A173" i="10"/>
  <c r="A169" i="10"/>
  <c r="A383" i="10"/>
  <c r="A236" i="10"/>
  <c r="A382" i="10"/>
  <c r="A417" i="10"/>
  <c r="A427" i="10"/>
  <c r="A211" i="10"/>
  <c r="A308" i="10"/>
  <c r="A331" i="10"/>
  <c r="A299" i="10"/>
  <c r="A424" i="10"/>
  <c r="A306" i="10"/>
  <c r="A180" i="10"/>
  <c r="A339" i="10"/>
  <c r="A279" i="10"/>
  <c r="A407" i="10"/>
  <c r="A250" i="10"/>
  <c r="A428" i="10"/>
  <c r="A202" i="10"/>
  <c r="A324" i="10"/>
  <c r="A375" i="10"/>
  <c r="A167" i="10"/>
  <c r="A291" i="10"/>
  <c r="A412" i="10"/>
  <c r="A192" i="10"/>
  <c r="A228" i="10"/>
  <c r="A264" i="10"/>
  <c r="A326" i="10"/>
  <c r="A374" i="10"/>
  <c r="A422" i="10"/>
  <c r="A166" i="10"/>
  <c r="A187" i="10"/>
  <c r="A276" i="10"/>
  <c r="A409" i="10"/>
  <c r="A379" i="10"/>
  <c r="A203" i="10"/>
  <c r="A357" i="10"/>
  <c r="A149" i="10"/>
  <c r="A194" i="10"/>
  <c r="A238" i="10"/>
  <c r="A336" i="10"/>
  <c r="A392" i="10"/>
  <c r="A260" i="10"/>
  <c r="A394" i="10"/>
  <c r="A168" i="10"/>
  <c r="A217" i="10"/>
  <c r="A278" i="10"/>
  <c r="A314" i="10"/>
  <c r="A411" i="10"/>
  <c r="A295" i="10"/>
  <c r="A356" i="10"/>
  <c r="A444" i="10"/>
  <c r="A297" i="10"/>
  <c r="A430" i="10"/>
  <c r="A233" i="10"/>
  <c r="A246" i="10"/>
  <c r="A344" i="10"/>
  <c r="A435" i="10"/>
  <c r="A283" i="10"/>
  <c r="A176" i="10"/>
  <c r="A262" i="10"/>
  <c r="A242" i="10"/>
  <c r="A332" i="10"/>
  <c r="A399" i="10"/>
  <c r="A179" i="10"/>
  <c r="A436" i="10"/>
  <c r="A310" i="10"/>
  <c r="A243" i="10"/>
  <c r="A304" i="10"/>
  <c r="A341" i="10"/>
  <c r="A389" i="10"/>
  <c r="A437" i="10"/>
  <c r="A247" i="10"/>
  <c r="A300" i="10"/>
  <c r="A345" i="10"/>
  <c r="A195" i="10"/>
  <c r="A282" i="10"/>
  <c r="A425" i="10"/>
  <c r="A174" i="10"/>
  <c r="A263" i="10"/>
  <c r="A373" i="10"/>
  <c r="A429" i="10"/>
  <c r="A294" i="10"/>
  <c r="A165" i="10"/>
  <c r="A186" i="10"/>
  <c r="A254" i="10"/>
  <c r="A275" i="10"/>
  <c r="A352" i="10"/>
  <c r="A408" i="10"/>
  <c r="A403" i="10"/>
  <c r="A225" i="10"/>
  <c r="A323" i="10"/>
  <c r="A419" i="10"/>
  <c r="A182" i="10"/>
  <c r="A156" i="10"/>
  <c r="A161" i="10"/>
  <c r="A423" i="10"/>
  <c r="A303" i="10"/>
  <c r="A334" i="10"/>
  <c r="A361" i="10"/>
  <c r="A289" i="10"/>
  <c r="A445" i="10"/>
  <c r="A200" i="10"/>
  <c r="A410" i="10"/>
  <c r="A241" i="10"/>
  <c r="A190" i="10"/>
  <c r="A155" i="10"/>
  <c r="A348" i="10"/>
  <c r="A286" i="10"/>
  <c r="A160" i="10"/>
  <c r="A327" i="10"/>
  <c r="A226" i="10"/>
  <c r="A364" i="10"/>
  <c r="A219" i="10"/>
  <c r="A280" i="10"/>
  <c r="A292" i="10"/>
  <c r="A316" i="10"/>
  <c r="A365" i="10"/>
  <c r="A413" i="10"/>
  <c r="A385" i="10"/>
  <c r="A441" i="10"/>
  <c r="A267" i="10"/>
  <c r="A329" i="10"/>
  <c r="A442" i="10"/>
  <c r="A191" i="10"/>
  <c r="A235" i="10"/>
  <c r="A333" i="10"/>
  <c r="A224" i="10"/>
  <c r="A370" i="10"/>
  <c r="A214" i="10"/>
  <c r="A258" i="10"/>
  <c r="A311" i="10"/>
  <c r="A368" i="10"/>
  <c r="A448" i="10"/>
  <c r="A240" i="10"/>
  <c r="A346" i="10"/>
  <c r="A189" i="10"/>
  <c r="A261" i="10"/>
  <c r="A371" i="10"/>
  <c r="A298" i="10"/>
  <c r="A274" i="10"/>
  <c r="A343" i="10"/>
  <c r="A215" i="10"/>
  <c r="A449" i="10"/>
  <c r="A227" i="10"/>
  <c r="A231" i="10"/>
  <c r="A376" i="10"/>
  <c r="A443" i="10"/>
  <c r="A197" i="10"/>
  <c r="A273" i="10"/>
  <c r="A350" i="10"/>
  <c r="A223" i="10"/>
  <c r="A312" i="10"/>
  <c r="A248" i="10"/>
  <c r="A325" i="10"/>
  <c r="A177" i="10"/>
  <c r="A384" i="10"/>
  <c r="A277" i="10"/>
  <c r="A396" i="10"/>
  <c r="A307" i="10"/>
  <c r="A210" i="10"/>
  <c r="A212" i="10"/>
  <c r="A391" i="10"/>
  <c r="A259" i="10"/>
  <c r="A270" i="10"/>
  <c r="A154" i="10"/>
  <c r="A349" i="10"/>
  <c r="A377" i="10"/>
  <c r="A206" i="10"/>
  <c r="A432" i="10"/>
  <c r="A313" i="10"/>
  <c r="A290" i="10"/>
  <c r="A420" i="10"/>
  <c r="A388" i="10"/>
  <c r="A193" i="10"/>
  <c r="A234" i="10"/>
  <c r="A245" i="10"/>
  <c r="A285" i="10"/>
  <c r="A398" i="10"/>
  <c r="A178" i="10"/>
  <c r="A369" i="10"/>
  <c r="A301" i="10"/>
  <c r="A162" i="10"/>
  <c r="A381" i="10"/>
  <c r="A386" i="10"/>
  <c r="A198" i="10"/>
  <c r="A440" i="10"/>
  <c r="A338" i="10"/>
  <c r="A302" i="10"/>
  <c r="A148" i="10"/>
  <c r="A164" i="10"/>
  <c r="A172" i="10"/>
  <c r="A265" i="10"/>
  <c r="A158" i="10"/>
  <c r="A252" i="10"/>
  <c r="A406" i="10"/>
  <c r="A272" i="10"/>
  <c r="A397" i="10"/>
  <c r="A230" i="10"/>
  <c r="A209" i="10"/>
  <c r="A362" i="10"/>
  <c r="A347" i="10"/>
  <c r="A205" i="10"/>
  <c r="A170" i="10"/>
  <c r="A335" i="10"/>
  <c r="A340" i="10"/>
  <c r="A439" i="10"/>
  <c r="A433" i="10"/>
  <c r="A405" i="10"/>
  <c r="A434" i="10"/>
  <c r="A418" i="10"/>
  <c r="A266" i="10"/>
  <c r="A322" i="10"/>
  <c r="A446" i="10"/>
  <c r="A372" i="10"/>
  <c r="A175" i="10"/>
  <c r="A387" i="10"/>
  <c r="A284" i="10"/>
  <c r="A358" i="10"/>
  <c r="A218" i="10"/>
  <c r="A253" i="10"/>
  <c r="A363" i="10"/>
  <c r="A255" i="10"/>
  <c r="A309" i="10"/>
  <c r="A447" i="10"/>
  <c r="A237" i="10"/>
  <c r="A216" i="10"/>
  <c r="A251" i="10"/>
  <c r="A321" i="10"/>
  <c r="A271" i="10"/>
  <c r="A24" i="10"/>
  <c r="A21" i="10"/>
  <c r="A29" i="10"/>
  <c r="A45" i="10"/>
  <c r="A53" i="10"/>
  <c r="A69" i="10"/>
  <c r="A77" i="10"/>
  <c r="A93" i="10"/>
  <c r="A101" i="10"/>
  <c r="A117" i="10"/>
  <c r="A125" i="10"/>
  <c r="A141" i="10"/>
  <c r="A48" i="10"/>
  <c r="A19" i="10"/>
  <c r="A35" i="10"/>
  <c r="A43" i="10"/>
  <c r="A59" i="10"/>
  <c r="A67" i="10"/>
  <c r="A83" i="10"/>
  <c r="A91" i="10"/>
  <c r="A107" i="10"/>
  <c r="A115" i="10"/>
  <c r="A131" i="10"/>
  <c r="A139" i="10"/>
  <c r="A96" i="10"/>
  <c r="A88" i="10"/>
  <c r="A120" i="10"/>
  <c r="A136" i="10"/>
  <c r="A22" i="10"/>
  <c r="A37" i="10"/>
  <c r="A30" i="10"/>
  <c r="A39" i="10"/>
  <c r="A46" i="10"/>
  <c r="A61" i="10"/>
  <c r="A54" i="10"/>
  <c r="A63" i="10"/>
  <c r="A70" i="10"/>
  <c r="A85" i="10"/>
  <c r="A78" i="10"/>
  <c r="A87" i="10"/>
  <c r="A94" i="10"/>
  <c r="A109" i="10"/>
  <c r="A102" i="10"/>
  <c r="A111" i="10"/>
  <c r="A118" i="10"/>
  <c r="A133" i="10"/>
  <c r="A126" i="10"/>
  <c r="A135" i="10"/>
  <c r="A142" i="10"/>
  <c r="A80" i="10"/>
  <c r="A144" i="10"/>
  <c r="A17" i="10"/>
  <c r="A33" i="10"/>
  <c r="A41" i="10"/>
  <c r="A57" i="10"/>
  <c r="A65" i="10"/>
  <c r="A81" i="10"/>
  <c r="A89" i="10"/>
  <c r="A105" i="10"/>
  <c r="A113" i="10"/>
  <c r="A129" i="10"/>
  <c r="A137" i="10"/>
  <c r="A104" i="10"/>
  <c r="A112" i="10"/>
  <c r="A20" i="10"/>
  <c r="A36" i="10"/>
  <c r="A28" i="10"/>
  <c r="A44" i="10"/>
  <c r="A60" i="10"/>
  <c r="A52" i="10"/>
  <c r="A68" i="10"/>
  <c r="A84" i="10"/>
  <c r="A76" i="10"/>
  <c r="A92" i="10"/>
  <c r="A108" i="10"/>
  <c r="A100" i="10"/>
  <c r="A116" i="10"/>
  <c r="A132" i="10"/>
  <c r="A124" i="10"/>
  <c r="A140" i="10"/>
  <c r="A40" i="10"/>
  <c r="A56" i="10"/>
  <c r="A72" i="10"/>
  <c r="A64" i="10"/>
  <c r="A23" i="10"/>
  <c r="A31" i="10"/>
  <c r="A47" i="10"/>
  <c r="A55" i="10"/>
  <c r="A71" i="10"/>
  <c r="A79" i="10"/>
  <c r="A95" i="10"/>
  <c r="A103" i="10"/>
  <c r="A119" i="10"/>
  <c r="A127" i="10"/>
  <c r="A143" i="10"/>
  <c r="A16" i="10"/>
  <c r="A32" i="10"/>
  <c r="A128" i="10"/>
  <c r="A25" i="10"/>
  <c r="A18" i="10"/>
  <c r="A27" i="10"/>
  <c r="A34" i="10"/>
  <c r="A49" i="10"/>
  <c r="A42" i="10"/>
  <c r="A51" i="10"/>
  <c r="A58" i="10"/>
  <c r="A73" i="10"/>
  <c r="A66" i="10"/>
  <c r="A75" i="10"/>
  <c r="A82" i="10"/>
  <c r="A97" i="10"/>
  <c r="A90" i="10"/>
  <c r="A99" i="10"/>
  <c r="A106" i="10"/>
  <c r="A121" i="10"/>
  <c r="A114" i="10"/>
  <c r="A123" i="10"/>
  <c r="A130" i="10"/>
  <c r="A145" i="10"/>
  <c r="A138" i="10"/>
  <c r="D184" i="5"/>
  <c r="E184" i="5"/>
  <c r="F184" i="5"/>
  <c r="G184" i="5"/>
  <c r="H184" i="5"/>
  <c r="I184" i="5"/>
  <c r="J184" i="5"/>
  <c r="K184" i="5"/>
  <c r="L184" i="5"/>
  <c r="D185" i="5"/>
  <c r="E185" i="5"/>
  <c r="F185" i="5"/>
  <c r="G185" i="5"/>
  <c r="H185" i="5"/>
  <c r="I185" i="5"/>
  <c r="J185" i="5"/>
  <c r="K185" i="5"/>
  <c r="L185" i="5"/>
  <c r="D186" i="5"/>
  <c r="E186" i="5"/>
  <c r="F186" i="5"/>
  <c r="G186" i="5"/>
  <c r="H186" i="5"/>
  <c r="I186" i="5"/>
  <c r="J186" i="5"/>
  <c r="K186" i="5"/>
  <c r="L186" i="5"/>
  <c r="D171" i="5"/>
  <c r="E171" i="5"/>
  <c r="F171" i="5"/>
  <c r="G171" i="5"/>
  <c r="H171" i="5"/>
  <c r="I171" i="5"/>
  <c r="J171" i="5"/>
  <c r="K171" i="5"/>
  <c r="L171" i="5"/>
  <c r="D172" i="5"/>
  <c r="E172" i="5"/>
  <c r="F172" i="5"/>
  <c r="G172" i="5"/>
  <c r="H172" i="5"/>
  <c r="I172" i="5"/>
  <c r="J172" i="5"/>
  <c r="K172" i="5"/>
  <c r="L172" i="5"/>
  <c r="D173" i="5"/>
  <c r="E173" i="5"/>
  <c r="F173" i="5"/>
  <c r="G173" i="5"/>
  <c r="H173" i="5"/>
  <c r="I173" i="5"/>
  <c r="J173" i="5"/>
  <c r="K173" i="5"/>
  <c r="L173" i="5"/>
  <c r="D174" i="5"/>
  <c r="E174" i="5"/>
  <c r="F174" i="5"/>
  <c r="G174" i="5"/>
  <c r="H174" i="5"/>
  <c r="I174" i="5"/>
  <c r="J174" i="5"/>
  <c r="K174" i="5"/>
  <c r="L174" i="5"/>
  <c r="D175" i="5"/>
  <c r="E175" i="5"/>
  <c r="F175" i="5"/>
  <c r="G175" i="5"/>
  <c r="H175" i="5"/>
  <c r="I175" i="5"/>
  <c r="J175" i="5"/>
  <c r="K175" i="5"/>
  <c r="L175" i="5"/>
  <c r="D176" i="5"/>
  <c r="E176" i="5"/>
  <c r="F176" i="5"/>
  <c r="G176" i="5"/>
  <c r="H176" i="5"/>
  <c r="I176" i="5"/>
  <c r="J176" i="5"/>
  <c r="K176" i="5"/>
  <c r="L176" i="5"/>
  <c r="D177" i="5"/>
  <c r="E177" i="5"/>
  <c r="F177" i="5"/>
  <c r="G177" i="5"/>
  <c r="H177" i="5"/>
  <c r="I177" i="5"/>
  <c r="J177" i="5"/>
  <c r="K177" i="5"/>
  <c r="L177" i="5"/>
  <c r="D178" i="5"/>
  <c r="E178" i="5"/>
  <c r="F178" i="5"/>
  <c r="G178" i="5"/>
  <c r="H178" i="5"/>
  <c r="I178" i="5"/>
  <c r="J178" i="5"/>
  <c r="K178" i="5"/>
  <c r="L178" i="5"/>
  <c r="D179" i="5"/>
  <c r="E179" i="5"/>
  <c r="F179" i="5"/>
  <c r="G179" i="5"/>
  <c r="H179" i="5"/>
  <c r="I179" i="5"/>
  <c r="J179" i="5"/>
  <c r="K179" i="5"/>
  <c r="L179" i="5"/>
  <c r="D180" i="5"/>
  <c r="E180" i="5"/>
  <c r="F180" i="5"/>
  <c r="G180" i="5"/>
  <c r="H180" i="5"/>
  <c r="I180" i="5"/>
  <c r="J180" i="5"/>
  <c r="K180" i="5"/>
  <c r="L180" i="5"/>
  <c r="D181" i="5"/>
  <c r="E181" i="5"/>
  <c r="F181" i="5"/>
  <c r="G181" i="5"/>
  <c r="H181" i="5"/>
  <c r="I181" i="5"/>
  <c r="J181" i="5"/>
  <c r="K181" i="5"/>
  <c r="L181" i="5"/>
  <c r="D182" i="5"/>
  <c r="E182" i="5"/>
  <c r="F182" i="5"/>
  <c r="G182" i="5"/>
  <c r="H182" i="5"/>
  <c r="I182" i="5"/>
  <c r="J182" i="5"/>
  <c r="K182" i="5"/>
  <c r="L182" i="5"/>
  <c r="D154" i="5"/>
  <c r="E154" i="5"/>
  <c r="F154" i="5"/>
  <c r="G154" i="5"/>
  <c r="H154" i="5"/>
  <c r="I154" i="5"/>
  <c r="J154" i="5"/>
  <c r="K154" i="5"/>
  <c r="L154" i="5"/>
  <c r="D155" i="5"/>
  <c r="E155" i="5"/>
  <c r="F155" i="5"/>
  <c r="G155" i="5"/>
  <c r="H155" i="5"/>
  <c r="I155" i="5"/>
  <c r="J155" i="5"/>
  <c r="K155" i="5"/>
  <c r="L155" i="5"/>
  <c r="D156" i="5"/>
  <c r="E156" i="5"/>
  <c r="F156" i="5"/>
  <c r="G156" i="5"/>
  <c r="H156" i="5"/>
  <c r="I156" i="5"/>
  <c r="J156" i="5"/>
  <c r="K156" i="5"/>
  <c r="L156" i="5"/>
  <c r="D157" i="5"/>
  <c r="E157" i="5"/>
  <c r="F157" i="5"/>
  <c r="G157" i="5"/>
  <c r="H157" i="5"/>
  <c r="I157" i="5"/>
  <c r="J157" i="5"/>
  <c r="K157" i="5"/>
  <c r="L157" i="5"/>
  <c r="D158" i="5"/>
  <c r="E158" i="5"/>
  <c r="F158" i="5"/>
  <c r="G158" i="5"/>
  <c r="H158" i="5"/>
  <c r="I158" i="5"/>
  <c r="J158" i="5"/>
  <c r="K158" i="5"/>
  <c r="L158" i="5"/>
  <c r="D159" i="5"/>
  <c r="E159" i="5"/>
  <c r="F159" i="5"/>
  <c r="G159" i="5"/>
  <c r="H159" i="5"/>
  <c r="I159" i="5"/>
  <c r="J159" i="5"/>
  <c r="K159" i="5"/>
  <c r="L159" i="5"/>
  <c r="D160" i="5"/>
  <c r="E160" i="5"/>
  <c r="F160" i="5"/>
  <c r="G160" i="5"/>
  <c r="H160" i="5"/>
  <c r="I160" i="5"/>
  <c r="J160" i="5"/>
  <c r="K160" i="5"/>
  <c r="L160" i="5"/>
  <c r="D161" i="5"/>
  <c r="E161" i="5"/>
  <c r="F161" i="5"/>
  <c r="G161" i="5"/>
  <c r="H161" i="5"/>
  <c r="I161" i="5"/>
  <c r="J161" i="5"/>
  <c r="K161" i="5"/>
  <c r="L161" i="5"/>
  <c r="D162" i="5"/>
  <c r="E162" i="5"/>
  <c r="F162" i="5"/>
  <c r="G162" i="5"/>
  <c r="H162" i="5"/>
  <c r="I162" i="5"/>
  <c r="J162" i="5"/>
  <c r="K162" i="5"/>
  <c r="L162" i="5"/>
  <c r="D163" i="5"/>
  <c r="E163" i="5"/>
  <c r="F163" i="5"/>
  <c r="G163" i="5"/>
  <c r="H163" i="5"/>
  <c r="I163" i="5"/>
  <c r="J163" i="5"/>
  <c r="K163" i="5"/>
  <c r="L163" i="5"/>
  <c r="D164" i="5"/>
  <c r="E164" i="5"/>
  <c r="F164" i="5"/>
  <c r="G164" i="5"/>
  <c r="H164" i="5"/>
  <c r="I164" i="5"/>
  <c r="J164" i="5"/>
  <c r="K164" i="5"/>
  <c r="L164" i="5"/>
  <c r="D165" i="5"/>
  <c r="E165" i="5"/>
  <c r="F165" i="5"/>
  <c r="G165" i="5"/>
  <c r="H165" i="5"/>
  <c r="I165" i="5"/>
  <c r="J165" i="5"/>
  <c r="K165" i="5"/>
  <c r="L165" i="5"/>
  <c r="D166" i="5"/>
  <c r="E166" i="5"/>
  <c r="F166" i="5"/>
  <c r="G166" i="5"/>
  <c r="H166" i="5"/>
  <c r="I166" i="5"/>
  <c r="J166" i="5"/>
  <c r="K166" i="5"/>
  <c r="L166" i="5"/>
  <c r="D167" i="5"/>
  <c r="E167" i="5"/>
  <c r="F167" i="5"/>
  <c r="G167" i="5"/>
  <c r="H167" i="5"/>
  <c r="I167" i="5"/>
  <c r="J167" i="5"/>
  <c r="K167" i="5"/>
  <c r="L167" i="5"/>
  <c r="D168" i="5"/>
  <c r="E168" i="5"/>
  <c r="F168" i="5"/>
  <c r="G168" i="5"/>
  <c r="H168" i="5"/>
  <c r="I168" i="5"/>
  <c r="J168" i="5"/>
  <c r="K168" i="5"/>
  <c r="L168" i="5"/>
  <c r="D144" i="5"/>
  <c r="E144" i="5"/>
  <c r="F144" i="5"/>
  <c r="G144" i="5"/>
  <c r="H144" i="5"/>
  <c r="I144" i="5"/>
  <c r="J144" i="5"/>
  <c r="K144" i="5"/>
  <c r="L144" i="5"/>
  <c r="D145" i="5"/>
  <c r="E145" i="5"/>
  <c r="F145" i="5"/>
  <c r="G145" i="5"/>
  <c r="H145" i="5"/>
  <c r="I145" i="5"/>
  <c r="J145" i="5"/>
  <c r="K145" i="5"/>
  <c r="L145" i="5"/>
  <c r="D146" i="5"/>
  <c r="E146" i="5"/>
  <c r="F146" i="5"/>
  <c r="G146" i="5"/>
  <c r="H146" i="5"/>
  <c r="I146" i="5"/>
  <c r="J146" i="5"/>
  <c r="K146" i="5"/>
  <c r="L146" i="5"/>
  <c r="D147" i="5"/>
  <c r="E147" i="5"/>
  <c r="F147" i="5"/>
  <c r="G147" i="5"/>
  <c r="H147" i="5"/>
  <c r="I147" i="5"/>
  <c r="J147" i="5"/>
  <c r="K147" i="5"/>
  <c r="L147" i="5"/>
  <c r="D148" i="5"/>
  <c r="E148" i="5"/>
  <c r="F148" i="5"/>
  <c r="G148" i="5"/>
  <c r="H148" i="5"/>
  <c r="I148" i="5"/>
  <c r="J148" i="5"/>
  <c r="K148" i="5"/>
  <c r="L148" i="5"/>
  <c r="D149" i="5"/>
  <c r="E149" i="5"/>
  <c r="F149" i="5"/>
  <c r="G149" i="5"/>
  <c r="H149" i="5"/>
  <c r="I149" i="5"/>
  <c r="J149" i="5"/>
  <c r="K149" i="5"/>
  <c r="L149" i="5"/>
  <c r="D150" i="5"/>
  <c r="E150" i="5"/>
  <c r="F150" i="5"/>
  <c r="G150" i="5"/>
  <c r="H150" i="5"/>
  <c r="I150" i="5"/>
  <c r="J150" i="5"/>
  <c r="K150" i="5"/>
  <c r="L150" i="5"/>
  <c r="D151" i="5"/>
  <c r="E151" i="5"/>
  <c r="F151" i="5"/>
  <c r="G151" i="5"/>
  <c r="H151" i="5"/>
  <c r="I151" i="5"/>
  <c r="J151" i="5"/>
  <c r="K151" i="5"/>
  <c r="L151" i="5"/>
  <c r="D152" i="5"/>
  <c r="E152" i="5"/>
  <c r="F152" i="5"/>
  <c r="G152" i="5"/>
  <c r="H152" i="5"/>
  <c r="I152" i="5"/>
  <c r="J152" i="5"/>
  <c r="K152" i="5"/>
  <c r="L152" i="5"/>
  <c r="D134" i="5"/>
  <c r="E134" i="5"/>
  <c r="F134" i="5"/>
  <c r="G134" i="5"/>
  <c r="H134" i="5"/>
  <c r="I134" i="5"/>
  <c r="J134" i="5"/>
  <c r="K134" i="5"/>
  <c r="L134" i="5"/>
  <c r="D135" i="5"/>
  <c r="E135" i="5"/>
  <c r="F135" i="5"/>
  <c r="G135" i="5"/>
  <c r="H135" i="5"/>
  <c r="I135" i="5"/>
  <c r="J135" i="5"/>
  <c r="K135" i="5"/>
  <c r="L135" i="5"/>
  <c r="D136" i="5"/>
  <c r="E136" i="5"/>
  <c r="F136" i="5"/>
  <c r="G136" i="5"/>
  <c r="H136" i="5"/>
  <c r="I136" i="5"/>
  <c r="J136" i="5"/>
  <c r="K136" i="5"/>
  <c r="L136" i="5"/>
  <c r="D137" i="5"/>
  <c r="E137" i="5"/>
  <c r="F137" i="5"/>
  <c r="G137" i="5"/>
  <c r="H137" i="5"/>
  <c r="I137" i="5"/>
  <c r="J137" i="5"/>
  <c r="K137" i="5"/>
  <c r="L137" i="5"/>
  <c r="D138" i="5"/>
  <c r="E138" i="5"/>
  <c r="F138" i="5"/>
  <c r="G138" i="5"/>
  <c r="H138" i="5"/>
  <c r="I138" i="5"/>
  <c r="J138" i="5"/>
  <c r="K138" i="5"/>
  <c r="L138" i="5"/>
  <c r="D139" i="5"/>
  <c r="E139" i="5"/>
  <c r="F139" i="5"/>
  <c r="G139" i="5"/>
  <c r="H139" i="5"/>
  <c r="I139" i="5"/>
  <c r="J139" i="5"/>
  <c r="K139" i="5"/>
  <c r="L139" i="5"/>
  <c r="D140" i="5"/>
  <c r="E140" i="5"/>
  <c r="F140" i="5"/>
  <c r="G140" i="5"/>
  <c r="H140" i="5"/>
  <c r="I140" i="5"/>
  <c r="J140" i="5"/>
  <c r="K140" i="5"/>
  <c r="L140" i="5"/>
  <c r="D141" i="5"/>
  <c r="E141" i="5"/>
  <c r="F141" i="5"/>
  <c r="G141" i="5"/>
  <c r="H141" i="5"/>
  <c r="I141" i="5"/>
  <c r="J141" i="5"/>
  <c r="K141" i="5"/>
  <c r="L141" i="5"/>
  <c r="D142" i="5"/>
  <c r="E142" i="5"/>
  <c r="F142" i="5"/>
  <c r="G142" i="5"/>
  <c r="H142" i="5"/>
  <c r="I142" i="5"/>
  <c r="J142" i="5"/>
  <c r="K142" i="5"/>
  <c r="L142" i="5"/>
  <c r="D118" i="5"/>
  <c r="E118" i="5"/>
  <c r="F118" i="5"/>
  <c r="G118" i="5"/>
  <c r="H118" i="5"/>
  <c r="I118" i="5"/>
  <c r="J118" i="5"/>
  <c r="K118" i="5"/>
  <c r="L118" i="5"/>
  <c r="D119" i="5"/>
  <c r="E119" i="5"/>
  <c r="F119" i="5"/>
  <c r="G119" i="5"/>
  <c r="H119" i="5"/>
  <c r="I119" i="5"/>
  <c r="J119" i="5"/>
  <c r="K119" i="5"/>
  <c r="L119" i="5"/>
  <c r="D120" i="5"/>
  <c r="E120" i="5"/>
  <c r="F120" i="5"/>
  <c r="G120" i="5"/>
  <c r="H120" i="5"/>
  <c r="I120" i="5"/>
  <c r="J120" i="5"/>
  <c r="K120" i="5"/>
  <c r="L120" i="5"/>
  <c r="D121" i="5"/>
  <c r="E121" i="5"/>
  <c r="F121" i="5"/>
  <c r="G121" i="5"/>
  <c r="H121" i="5"/>
  <c r="I121" i="5"/>
  <c r="J121" i="5"/>
  <c r="K121" i="5"/>
  <c r="L121" i="5"/>
  <c r="D122" i="5"/>
  <c r="E122" i="5"/>
  <c r="F122" i="5"/>
  <c r="G122" i="5"/>
  <c r="H122" i="5"/>
  <c r="I122" i="5"/>
  <c r="J122" i="5"/>
  <c r="K122" i="5"/>
  <c r="L122" i="5"/>
  <c r="D123" i="5"/>
  <c r="E123" i="5"/>
  <c r="F123" i="5"/>
  <c r="G123" i="5"/>
  <c r="H123" i="5"/>
  <c r="I123" i="5"/>
  <c r="J123" i="5"/>
  <c r="K123" i="5"/>
  <c r="L123" i="5"/>
  <c r="D124" i="5"/>
  <c r="E124" i="5"/>
  <c r="F124" i="5"/>
  <c r="G124" i="5"/>
  <c r="H124" i="5"/>
  <c r="I124" i="5"/>
  <c r="J124" i="5"/>
  <c r="K124" i="5"/>
  <c r="L124" i="5"/>
  <c r="D125" i="5"/>
  <c r="E125" i="5"/>
  <c r="F125" i="5"/>
  <c r="G125" i="5"/>
  <c r="H125" i="5"/>
  <c r="I125" i="5"/>
  <c r="J125" i="5"/>
  <c r="K125" i="5"/>
  <c r="L125" i="5"/>
  <c r="D126" i="5"/>
  <c r="E126" i="5"/>
  <c r="F126" i="5"/>
  <c r="G126" i="5"/>
  <c r="H126" i="5"/>
  <c r="I126" i="5"/>
  <c r="J126" i="5"/>
  <c r="K126" i="5"/>
  <c r="L126" i="5"/>
  <c r="D127" i="5"/>
  <c r="E127" i="5"/>
  <c r="F127" i="5"/>
  <c r="G127" i="5"/>
  <c r="H127" i="5"/>
  <c r="I127" i="5"/>
  <c r="J127" i="5"/>
  <c r="K127" i="5"/>
  <c r="L127" i="5"/>
  <c r="D128" i="5"/>
  <c r="E128" i="5"/>
  <c r="F128" i="5"/>
  <c r="G128" i="5"/>
  <c r="H128" i="5"/>
  <c r="I128" i="5"/>
  <c r="J128" i="5"/>
  <c r="K128" i="5"/>
  <c r="L128" i="5"/>
  <c r="D129" i="5"/>
  <c r="E129" i="5"/>
  <c r="F129" i="5"/>
  <c r="G129" i="5"/>
  <c r="H129" i="5"/>
  <c r="I129" i="5"/>
  <c r="J129" i="5"/>
  <c r="K129" i="5"/>
  <c r="L129" i="5"/>
  <c r="D130" i="5"/>
  <c r="E130" i="5"/>
  <c r="F130" i="5"/>
  <c r="G130" i="5"/>
  <c r="H130" i="5"/>
  <c r="I130" i="5"/>
  <c r="J130" i="5"/>
  <c r="K130" i="5"/>
  <c r="L130" i="5"/>
  <c r="D131" i="5"/>
  <c r="E131" i="5"/>
  <c r="F131" i="5"/>
  <c r="G131" i="5"/>
  <c r="H131" i="5"/>
  <c r="I131" i="5"/>
  <c r="J131" i="5"/>
  <c r="K131" i="5"/>
  <c r="L131" i="5"/>
  <c r="D132" i="5"/>
  <c r="E132" i="5"/>
  <c r="F132" i="5"/>
  <c r="G132" i="5"/>
  <c r="H132" i="5"/>
  <c r="I132" i="5"/>
  <c r="J132" i="5"/>
  <c r="K132" i="5"/>
  <c r="L132" i="5"/>
  <c r="D105" i="5"/>
  <c r="E105" i="5"/>
  <c r="F105" i="5"/>
  <c r="G105" i="5"/>
  <c r="H105" i="5"/>
  <c r="I105" i="5"/>
  <c r="J105" i="5"/>
  <c r="K105" i="5"/>
  <c r="L105" i="5"/>
  <c r="D106" i="5"/>
  <c r="E106" i="5"/>
  <c r="F106" i="5"/>
  <c r="G106" i="5"/>
  <c r="H106" i="5"/>
  <c r="I106" i="5"/>
  <c r="J106" i="5"/>
  <c r="K106" i="5"/>
  <c r="L106" i="5"/>
  <c r="D107" i="5"/>
  <c r="E107" i="5"/>
  <c r="F107" i="5"/>
  <c r="G107" i="5"/>
  <c r="H107" i="5"/>
  <c r="I107" i="5"/>
  <c r="J107" i="5"/>
  <c r="K107" i="5"/>
  <c r="L107" i="5"/>
  <c r="D108" i="5"/>
  <c r="E108" i="5"/>
  <c r="F108" i="5"/>
  <c r="G108" i="5"/>
  <c r="H108" i="5"/>
  <c r="I108" i="5"/>
  <c r="J108" i="5"/>
  <c r="K108" i="5"/>
  <c r="L108" i="5"/>
  <c r="D109" i="5"/>
  <c r="E109" i="5"/>
  <c r="F109" i="5"/>
  <c r="G109" i="5"/>
  <c r="H109" i="5"/>
  <c r="I109" i="5"/>
  <c r="J109" i="5"/>
  <c r="K109" i="5"/>
  <c r="L109" i="5"/>
  <c r="D110" i="5"/>
  <c r="E110" i="5"/>
  <c r="F110" i="5"/>
  <c r="G110" i="5"/>
  <c r="H110" i="5"/>
  <c r="I110" i="5"/>
  <c r="J110" i="5"/>
  <c r="K110" i="5"/>
  <c r="L110" i="5"/>
  <c r="D111" i="5"/>
  <c r="E111" i="5"/>
  <c r="F111" i="5"/>
  <c r="G111" i="5"/>
  <c r="H111" i="5"/>
  <c r="I111" i="5"/>
  <c r="J111" i="5"/>
  <c r="K111" i="5"/>
  <c r="L111" i="5"/>
  <c r="D112" i="5"/>
  <c r="E112" i="5"/>
  <c r="F112" i="5"/>
  <c r="G112" i="5"/>
  <c r="H112" i="5"/>
  <c r="I112" i="5"/>
  <c r="J112" i="5"/>
  <c r="K112" i="5"/>
  <c r="L112" i="5"/>
  <c r="D113" i="5"/>
  <c r="E113" i="5"/>
  <c r="F113" i="5"/>
  <c r="G113" i="5"/>
  <c r="H113" i="5"/>
  <c r="I113" i="5"/>
  <c r="J113" i="5"/>
  <c r="K113" i="5"/>
  <c r="L113" i="5"/>
  <c r="D114" i="5"/>
  <c r="E114" i="5"/>
  <c r="F114" i="5"/>
  <c r="G114" i="5"/>
  <c r="H114" i="5"/>
  <c r="I114" i="5"/>
  <c r="J114" i="5"/>
  <c r="K114" i="5"/>
  <c r="L114" i="5"/>
  <c r="D115" i="5"/>
  <c r="E115" i="5"/>
  <c r="F115" i="5"/>
  <c r="G115" i="5"/>
  <c r="H115" i="5"/>
  <c r="I115" i="5"/>
  <c r="J115" i="5"/>
  <c r="K115" i="5"/>
  <c r="L115" i="5"/>
  <c r="D116" i="5"/>
  <c r="E116" i="5"/>
  <c r="F116" i="5"/>
  <c r="G116" i="5"/>
  <c r="H116" i="5"/>
  <c r="I116" i="5"/>
  <c r="J116" i="5"/>
  <c r="K116" i="5"/>
  <c r="L116" i="5"/>
  <c r="D86" i="5"/>
  <c r="E86" i="5"/>
  <c r="F86" i="5"/>
  <c r="G86" i="5"/>
  <c r="H86" i="5"/>
  <c r="I86" i="5"/>
  <c r="J86" i="5"/>
  <c r="K86" i="5"/>
  <c r="L86" i="5"/>
  <c r="D87" i="5"/>
  <c r="E87" i="5"/>
  <c r="F87" i="5"/>
  <c r="G87" i="5"/>
  <c r="H87" i="5"/>
  <c r="I87" i="5"/>
  <c r="J87" i="5"/>
  <c r="K87" i="5"/>
  <c r="L87" i="5"/>
  <c r="D88" i="5"/>
  <c r="E88" i="5"/>
  <c r="F88" i="5"/>
  <c r="G88" i="5"/>
  <c r="H88" i="5"/>
  <c r="I88" i="5"/>
  <c r="J88" i="5"/>
  <c r="K88" i="5"/>
  <c r="L88" i="5"/>
  <c r="D89" i="5"/>
  <c r="E89" i="5"/>
  <c r="F89" i="5"/>
  <c r="G89" i="5"/>
  <c r="H89" i="5"/>
  <c r="I89" i="5"/>
  <c r="J89" i="5"/>
  <c r="K89" i="5"/>
  <c r="L89" i="5"/>
  <c r="D90" i="5"/>
  <c r="E90" i="5"/>
  <c r="F90" i="5"/>
  <c r="G90" i="5"/>
  <c r="H90" i="5"/>
  <c r="I90" i="5"/>
  <c r="J90" i="5"/>
  <c r="K90" i="5"/>
  <c r="L90" i="5"/>
  <c r="D91" i="5"/>
  <c r="E91" i="5"/>
  <c r="F91" i="5"/>
  <c r="G91" i="5"/>
  <c r="H91" i="5"/>
  <c r="I91" i="5"/>
  <c r="J91" i="5"/>
  <c r="K91" i="5"/>
  <c r="L91" i="5"/>
  <c r="D92" i="5"/>
  <c r="E92" i="5"/>
  <c r="F92" i="5"/>
  <c r="G92" i="5"/>
  <c r="H92" i="5"/>
  <c r="I92" i="5"/>
  <c r="J92" i="5"/>
  <c r="K92" i="5"/>
  <c r="L92" i="5"/>
  <c r="D93" i="5"/>
  <c r="E93" i="5"/>
  <c r="F93" i="5"/>
  <c r="G93" i="5"/>
  <c r="H93" i="5"/>
  <c r="I93" i="5"/>
  <c r="J93" i="5"/>
  <c r="K93" i="5"/>
  <c r="L93" i="5"/>
  <c r="D94" i="5"/>
  <c r="E94" i="5"/>
  <c r="F94" i="5"/>
  <c r="G94" i="5"/>
  <c r="H94" i="5"/>
  <c r="I94" i="5"/>
  <c r="J94" i="5"/>
  <c r="K94" i="5"/>
  <c r="L94" i="5"/>
  <c r="D95" i="5"/>
  <c r="E95" i="5"/>
  <c r="F95" i="5"/>
  <c r="G95" i="5"/>
  <c r="H95" i="5"/>
  <c r="I95" i="5"/>
  <c r="J95" i="5"/>
  <c r="K95" i="5"/>
  <c r="L95" i="5"/>
  <c r="D96" i="5"/>
  <c r="E96" i="5"/>
  <c r="F96" i="5"/>
  <c r="G96" i="5"/>
  <c r="H96" i="5"/>
  <c r="I96" i="5"/>
  <c r="J96" i="5"/>
  <c r="K96" i="5"/>
  <c r="L96" i="5"/>
  <c r="D97" i="5"/>
  <c r="E97" i="5"/>
  <c r="F97" i="5"/>
  <c r="G97" i="5"/>
  <c r="H97" i="5"/>
  <c r="I97" i="5"/>
  <c r="J97" i="5"/>
  <c r="K97" i="5"/>
  <c r="L97" i="5"/>
  <c r="D98" i="5"/>
  <c r="E98" i="5"/>
  <c r="F98" i="5"/>
  <c r="G98" i="5"/>
  <c r="H98" i="5"/>
  <c r="I98" i="5"/>
  <c r="J98" i="5"/>
  <c r="K98" i="5"/>
  <c r="L98" i="5"/>
  <c r="D99" i="5"/>
  <c r="E99" i="5"/>
  <c r="F99" i="5"/>
  <c r="G99" i="5"/>
  <c r="H99" i="5"/>
  <c r="I99" i="5"/>
  <c r="J99" i="5"/>
  <c r="K99" i="5"/>
  <c r="L99" i="5"/>
  <c r="D100" i="5"/>
  <c r="E100" i="5"/>
  <c r="F100" i="5"/>
  <c r="G100" i="5"/>
  <c r="H100" i="5"/>
  <c r="I100" i="5"/>
  <c r="J100" i="5"/>
  <c r="K100" i="5"/>
  <c r="L100" i="5"/>
  <c r="D101" i="5"/>
  <c r="E101" i="5"/>
  <c r="F101" i="5"/>
  <c r="G101" i="5"/>
  <c r="H101" i="5"/>
  <c r="I101" i="5"/>
  <c r="J101" i="5"/>
  <c r="K101" i="5"/>
  <c r="L101" i="5"/>
  <c r="D102" i="5"/>
  <c r="E102" i="5"/>
  <c r="F102" i="5"/>
  <c r="G102" i="5"/>
  <c r="H102" i="5"/>
  <c r="I102" i="5"/>
  <c r="J102" i="5"/>
  <c r="K102" i="5"/>
  <c r="L102" i="5"/>
  <c r="D103" i="5"/>
  <c r="E103" i="5"/>
  <c r="F103" i="5"/>
  <c r="G103" i="5"/>
  <c r="H103" i="5"/>
  <c r="I103" i="5"/>
  <c r="J103" i="5"/>
  <c r="K103" i="5"/>
  <c r="L103" i="5"/>
  <c r="D75" i="5"/>
  <c r="E75" i="5"/>
  <c r="F75" i="5"/>
  <c r="G75" i="5"/>
  <c r="H75" i="5"/>
  <c r="I75" i="5"/>
  <c r="J75" i="5"/>
  <c r="K75" i="5"/>
  <c r="L75" i="5"/>
  <c r="D76" i="5"/>
  <c r="E76" i="5"/>
  <c r="F76" i="5"/>
  <c r="G76" i="5"/>
  <c r="H76" i="5"/>
  <c r="I76" i="5"/>
  <c r="J76" i="5"/>
  <c r="K76" i="5"/>
  <c r="L76" i="5"/>
  <c r="D77" i="5"/>
  <c r="E77" i="5"/>
  <c r="F77" i="5"/>
  <c r="G77" i="5"/>
  <c r="H77" i="5"/>
  <c r="I77" i="5"/>
  <c r="J77" i="5"/>
  <c r="K77" i="5"/>
  <c r="L77" i="5"/>
  <c r="D78" i="5"/>
  <c r="E78" i="5"/>
  <c r="F78" i="5"/>
  <c r="G78" i="5"/>
  <c r="H78" i="5"/>
  <c r="I78" i="5"/>
  <c r="J78" i="5"/>
  <c r="K78" i="5"/>
  <c r="L78" i="5"/>
  <c r="D79" i="5"/>
  <c r="E79" i="5"/>
  <c r="F79" i="5"/>
  <c r="G79" i="5"/>
  <c r="H79" i="5"/>
  <c r="I79" i="5"/>
  <c r="J79" i="5"/>
  <c r="K79" i="5"/>
  <c r="L79" i="5"/>
  <c r="D80" i="5"/>
  <c r="E80" i="5"/>
  <c r="F80" i="5"/>
  <c r="G80" i="5"/>
  <c r="H80" i="5"/>
  <c r="I80" i="5"/>
  <c r="J80" i="5"/>
  <c r="K80" i="5"/>
  <c r="L80" i="5"/>
  <c r="D81" i="5"/>
  <c r="E81" i="5"/>
  <c r="F81" i="5"/>
  <c r="G81" i="5"/>
  <c r="H81" i="5"/>
  <c r="I81" i="5"/>
  <c r="J81" i="5"/>
  <c r="K81" i="5"/>
  <c r="L81" i="5"/>
  <c r="D82" i="5"/>
  <c r="E82" i="5"/>
  <c r="F82" i="5"/>
  <c r="G82" i="5"/>
  <c r="H82" i="5"/>
  <c r="I82" i="5"/>
  <c r="J82" i="5"/>
  <c r="K82" i="5"/>
  <c r="L82" i="5"/>
  <c r="D83" i="5"/>
  <c r="E83" i="5"/>
  <c r="F83" i="5"/>
  <c r="G83" i="5"/>
  <c r="H83" i="5"/>
  <c r="I83" i="5"/>
  <c r="J83" i="5"/>
  <c r="K83" i="5"/>
  <c r="L83" i="5"/>
  <c r="E70" i="5"/>
  <c r="F70" i="5"/>
  <c r="G70" i="5"/>
  <c r="H70" i="5"/>
  <c r="I70" i="5"/>
  <c r="J70" i="5"/>
  <c r="K70" i="5"/>
  <c r="E71" i="5"/>
  <c r="F71" i="5"/>
  <c r="G71" i="5"/>
  <c r="H71" i="5"/>
  <c r="I71" i="5"/>
  <c r="J71" i="5"/>
  <c r="K71" i="5"/>
  <c r="E72" i="5"/>
  <c r="F72" i="5"/>
  <c r="G72" i="5"/>
  <c r="H72" i="5"/>
  <c r="I72" i="5"/>
  <c r="J72" i="5"/>
  <c r="K72" i="5"/>
  <c r="E73" i="5"/>
  <c r="F73" i="5"/>
  <c r="G73" i="5"/>
  <c r="H73" i="5"/>
  <c r="I73" i="5"/>
  <c r="J73" i="5"/>
  <c r="K73" i="5"/>
  <c r="D71" i="5"/>
  <c r="D72" i="5"/>
  <c r="D73" i="5"/>
  <c r="D42" i="5"/>
  <c r="E42" i="5"/>
  <c r="F42" i="5"/>
  <c r="G42" i="5"/>
  <c r="H42" i="5"/>
  <c r="I42" i="5"/>
  <c r="J42" i="5"/>
  <c r="K42" i="5"/>
  <c r="D43" i="5"/>
  <c r="E43" i="5"/>
  <c r="F43" i="5"/>
  <c r="G43" i="5"/>
  <c r="H43" i="5"/>
  <c r="I43" i="5"/>
  <c r="J43" i="5"/>
  <c r="K43" i="5"/>
  <c r="D44" i="5"/>
  <c r="E44" i="5"/>
  <c r="F44" i="5"/>
  <c r="G44" i="5"/>
  <c r="H44" i="5"/>
  <c r="I44" i="5"/>
  <c r="J44" i="5"/>
  <c r="K44" i="5"/>
  <c r="D45" i="5"/>
  <c r="E45" i="5"/>
  <c r="F45" i="5"/>
  <c r="G45" i="5"/>
  <c r="H45" i="5"/>
  <c r="I45" i="5"/>
  <c r="J45" i="5"/>
  <c r="K45" i="5"/>
  <c r="D46" i="5"/>
  <c r="E46" i="5"/>
  <c r="F46" i="5"/>
  <c r="G46" i="5"/>
  <c r="H46" i="5"/>
  <c r="I46" i="5"/>
  <c r="J46" i="5"/>
  <c r="K46" i="5"/>
  <c r="D47" i="5"/>
  <c r="E47" i="5"/>
  <c r="F47" i="5"/>
  <c r="G47" i="5"/>
  <c r="H47" i="5"/>
  <c r="I47" i="5"/>
  <c r="J47" i="5"/>
  <c r="K47" i="5"/>
  <c r="D48" i="5"/>
  <c r="E48" i="5"/>
  <c r="F48" i="5"/>
  <c r="G48" i="5"/>
  <c r="H48" i="5"/>
  <c r="I48" i="5"/>
  <c r="J48" i="5"/>
  <c r="K48" i="5"/>
  <c r="D49" i="5"/>
  <c r="E49" i="5"/>
  <c r="F49" i="5"/>
  <c r="G49" i="5"/>
  <c r="H49" i="5"/>
  <c r="I49" i="5"/>
  <c r="J49" i="5"/>
  <c r="K49" i="5"/>
  <c r="D50" i="5"/>
  <c r="E50" i="5"/>
  <c r="F50" i="5"/>
  <c r="G50" i="5"/>
  <c r="H50" i="5"/>
  <c r="I50" i="5"/>
  <c r="J50" i="5"/>
  <c r="K50" i="5"/>
  <c r="D51" i="5"/>
  <c r="E51" i="5"/>
  <c r="F51" i="5"/>
  <c r="G51" i="5"/>
  <c r="H51" i="5"/>
  <c r="I51" i="5"/>
  <c r="J51" i="5"/>
  <c r="K51" i="5"/>
  <c r="D52" i="5"/>
  <c r="E52" i="5"/>
  <c r="F52" i="5"/>
  <c r="G52" i="5"/>
  <c r="H52" i="5"/>
  <c r="I52" i="5"/>
  <c r="J52" i="5"/>
  <c r="K52" i="5"/>
  <c r="D53" i="5"/>
  <c r="E53" i="5"/>
  <c r="F53" i="5"/>
  <c r="G53" i="5"/>
  <c r="H53" i="5"/>
  <c r="I53" i="5"/>
  <c r="J53" i="5"/>
  <c r="K53" i="5"/>
  <c r="D54" i="5"/>
  <c r="E54" i="5"/>
  <c r="F54" i="5"/>
  <c r="G54" i="5"/>
  <c r="H54" i="5"/>
  <c r="I54" i="5"/>
  <c r="J54" i="5"/>
  <c r="K54" i="5"/>
  <c r="D55" i="5"/>
  <c r="E55" i="5"/>
  <c r="F55" i="5"/>
  <c r="G55" i="5"/>
  <c r="H55" i="5"/>
  <c r="I55" i="5"/>
  <c r="J55" i="5"/>
  <c r="K55" i="5"/>
  <c r="D56" i="5"/>
  <c r="E56" i="5"/>
  <c r="F56" i="5"/>
  <c r="G56" i="5"/>
  <c r="H56" i="5"/>
  <c r="I56" i="5"/>
  <c r="J56" i="5"/>
  <c r="K56" i="5"/>
  <c r="D57" i="5"/>
  <c r="E57" i="5"/>
  <c r="F57" i="5"/>
  <c r="G57" i="5"/>
  <c r="H57" i="5"/>
  <c r="I57" i="5"/>
  <c r="J57" i="5"/>
  <c r="K57"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41" i="5"/>
  <c r="F41" i="5"/>
  <c r="G41" i="5"/>
  <c r="H41" i="5"/>
  <c r="I41" i="5"/>
  <c r="J41" i="5"/>
  <c r="K41" i="5"/>
  <c r="L41" i="5"/>
  <c r="D41" i="5"/>
  <c r="C16" i="5"/>
  <c r="D16" i="5"/>
  <c r="E16" i="5"/>
  <c r="F16" i="5"/>
  <c r="G16" i="5"/>
  <c r="H16" i="5"/>
  <c r="I16" i="5"/>
  <c r="J16" i="5"/>
  <c r="K16" i="5"/>
  <c r="L16" i="5"/>
  <c r="C17" i="5"/>
  <c r="D17" i="5"/>
  <c r="E17" i="5"/>
  <c r="F17" i="5"/>
  <c r="G17" i="5"/>
  <c r="H17" i="5"/>
  <c r="I17" i="5"/>
  <c r="J17" i="5"/>
  <c r="K17" i="5"/>
  <c r="L17" i="5"/>
  <c r="C18" i="5"/>
  <c r="D18" i="5"/>
  <c r="E18" i="5"/>
  <c r="F18" i="5"/>
  <c r="G18" i="5"/>
  <c r="H18" i="5"/>
  <c r="I18" i="5"/>
  <c r="J18" i="5"/>
  <c r="K18" i="5"/>
  <c r="L18" i="5"/>
  <c r="C11" i="5"/>
  <c r="D11" i="5"/>
  <c r="E11" i="5"/>
  <c r="F11" i="5"/>
  <c r="G11" i="5"/>
  <c r="H11" i="5"/>
  <c r="I11" i="5"/>
  <c r="J11" i="5"/>
  <c r="K11" i="5"/>
  <c r="L11" i="5"/>
  <c r="C12" i="5"/>
  <c r="D12" i="5"/>
  <c r="E12" i="5"/>
  <c r="F12" i="5"/>
  <c r="G12" i="5"/>
  <c r="H12" i="5"/>
  <c r="I12" i="5"/>
  <c r="J12" i="5"/>
  <c r="K12" i="5"/>
  <c r="L12" i="5"/>
  <c r="C13" i="5"/>
  <c r="D13" i="5"/>
  <c r="E13" i="5"/>
  <c r="F13" i="5"/>
  <c r="G13" i="5"/>
  <c r="H13" i="5"/>
  <c r="I13" i="5"/>
  <c r="J13" i="5"/>
  <c r="K13" i="5"/>
  <c r="L13" i="5"/>
  <c r="C14" i="5"/>
  <c r="D14" i="5"/>
  <c r="E14" i="5"/>
  <c r="F14" i="5"/>
  <c r="G14" i="5"/>
  <c r="H14" i="5"/>
  <c r="I14" i="5"/>
  <c r="J14" i="5"/>
  <c r="K14" i="5"/>
  <c r="L14" i="5"/>
  <c r="C15" i="5"/>
  <c r="D15" i="5"/>
  <c r="E15" i="5"/>
  <c r="F15" i="5"/>
  <c r="G15" i="5"/>
  <c r="H15" i="5"/>
  <c r="I15" i="5"/>
  <c r="J15" i="5"/>
  <c r="K15" i="5"/>
  <c r="L15" i="5"/>
  <c r="C19" i="5"/>
  <c r="D19" i="5"/>
  <c r="E19" i="5"/>
  <c r="F19" i="5"/>
  <c r="G19" i="5"/>
  <c r="H19" i="5"/>
  <c r="I19" i="5"/>
  <c r="J19" i="5"/>
  <c r="K19" i="5"/>
  <c r="L19" i="5"/>
  <c r="C20" i="5"/>
  <c r="D20" i="5"/>
  <c r="E20" i="5"/>
  <c r="F20" i="5"/>
  <c r="G20" i="5"/>
  <c r="H20" i="5"/>
  <c r="I20" i="5"/>
  <c r="J20" i="5"/>
  <c r="K20" i="5"/>
  <c r="L20" i="5"/>
  <c r="C21" i="5"/>
  <c r="D21" i="5"/>
  <c r="E21" i="5"/>
  <c r="F21" i="5"/>
  <c r="G21" i="5"/>
  <c r="H21" i="5"/>
  <c r="I21" i="5"/>
  <c r="J21" i="5"/>
  <c r="K21" i="5"/>
  <c r="L21" i="5"/>
  <c r="C22" i="5"/>
  <c r="D22" i="5"/>
  <c r="E22" i="5"/>
  <c r="F22" i="5"/>
  <c r="G22" i="5"/>
  <c r="H22" i="5"/>
  <c r="I22" i="5"/>
  <c r="J22" i="5"/>
  <c r="K22" i="5"/>
  <c r="L22" i="5"/>
  <c r="C23" i="5"/>
  <c r="D23" i="5"/>
  <c r="E23" i="5"/>
  <c r="F23" i="5"/>
  <c r="G23" i="5"/>
  <c r="H23" i="5"/>
  <c r="I23" i="5"/>
  <c r="J23" i="5"/>
  <c r="K23" i="5"/>
  <c r="L23" i="5"/>
  <c r="C24" i="5"/>
  <c r="D24" i="5"/>
  <c r="E24" i="5"/>
  <c r="F24" i="5"/>
  <c r="G24" i="5"/>
  <c r="H24" i="5"/>
  <c r="I24" i="5"/>
  <c r="J24" i="5"/>
  <c r="K24" i="5"/>
  <c r="L24" i="5"/>
  <c r="C25" i="5"/>
  <c r="D25" i="5"/>
  <c r="E25" i="5"/>
  <c r="F25" i="5"/>
  <c r="G25" i="5"/>
  <c r="H25" i="5"/>
  <c r="I25" i="5"/>
  <c r="J25" i="5"/>
  <c r="K25" i="5"/>
  <c r="L25" i="5"/>
  <c r="C26" i="5"/>
  <c r="D26" i="5"/>
  <c r="E26" i="5"/>
  <c r="F26" i="5"/>
  <c r="G26" i="5"/>
  <c r="H26" i="5"/>
  <c r="I26" i="5"/>
  <c r="J26" i="5"/>
  <c r="K26" i="5"/>
  <c r="L26" i="5"/>
  <c r="C27" i="5"/>
  <c r="D27" i="5"/>
  <c r="E27" i="5"/>
  <c r="F27" i="5"/>
  <c r="G27" i="5"/>
  <c r="H27" i="5"/>
  <c r="I27" i="5"/>
  <c r="J27" i="5"/>
  <c r="K27" i="5"/>
  <c r="L27" i="5"/>
  <c r="C28" i="5"/>
  <c r="D28" i="5"/>
  <c r="E28" i="5"/>
  <c r="F28" i="5"/>
  <c r="G28" i="5"/>
  <c r="H28" i="5"/>
  <c r="I28" i="5"/>
  <c r="J28" i="5"/>
  <c r="K28" i="5"/>
  <c r="L28" i="5"/>
  <c r="C29" i="5"/>
  <c r="D29" i="5"/>
  <c r="E29" i="5"/>
  <c r="F29" i="5"/>
  <c r="G29" i="5"/>
  <c r="H29" i="5"/>
  <c r="I29" i="5"/>
  <c r="J29" i="5"/>
  <c r="K29" i="5"/>
  <c r="L29" i="5"/>
  <c r="C30" i="5"/>
  <c r="D30" i="5"/>
  <c r="E30" i="5"/>
  <c r="F30" i="5"/>
  <c r="G30" i="5"/>
  <c r="H30" i="5"/>
  <c r="I30" i="5"/>
  <c r="J30" i="5"/>
  <c r="K30" i="5"/>
  <c r="L30" i="5"/>
  <c r="C31" i="5"/>
  <c r="D31" i="5"/>
  <c r="E31" i="5"/>
  <c r="F31" i="5"/>
  <c r="G31" i="5"/>
  <c r="H31" i="5"/>
  <c r="I31" i="5"/>
  <c r="J31" i="5"/>
  <c r="K31" i="5"/>
  <c r="L31" i="5"/>
  <c r="C32" i="5"/>
  <c r="D32" i="5"/>
  <c r="E32" i="5"/>
  <c r="F32" i="5"/>
  <c r="G32" i="5"/>
  <c r="H32" i="5"/>
  <c r="I32" i="5"/>
  <c r="J32" i="5"/>
  <c r="K32" i="5"/>
  <c r="L32" i="5"/>
  <c r="C33" i="5"/>
  <c r="D33" i="5"/>
  <c r="E33" i="5"/>
  <c r="F33" i="5"/>
  <c r="G33" i="5"/>
  <c r="H33" i="5"/>
  <c r="I33" i="5"/>
  <c r="J33" i="5"/>
  <c r="K33" i="5"/>
  <c r="L33" i="5"/>
  <c r="C34" i="5"/>
  <c r="D34" i="5"/>
  <c r="E34" i="5"/>
  <c r="F34" i="5"/>
  <c r="G34" i="5"/>
  <c r="H34" i="5"/>
  <c r="I34" i="5"/>
  <c r="J34" i="5"/>
  <c r="K34" i="5"/>
  <c r="L34" i="5"/>
  <c r="C35" i="5"/>
  <c r="D35" i="5"/>
  <c r="E35" i="5"/>
  <c r="F35" i="5"/>
  <c r="G35" i="5"/>
  <c r="H35" i="5"/>
  <c r="I35" i="5"/>
  <c r="J35" i="5"/>
  <c r="K35" i="5"/>
  <c r="L35" i="5"/>
  <c r="C36" i="5"/>
  <c r="D36" i="5"/>
  <c r="E36" i="5"/>
  <c r="F36" i="5"/>
  <c r="G36" i="5"/>
  <c r="H36" i="5"/>
  <c r="I36" i="5"/>
  <c r="J36" i="5"/>
  <c r="K36" i="5"/>
  <c r="L36" i="5"/>
  <c r="C37" i="5"/>
  <c r="D37" i="5"/>
  <c r="E37" i="5"/>
  <c r="F37" i="5"/>
  <c r="G37" i="5"/>
  <c r="H37" i="5"/>
  <c r="I37" i="5"/>
  <c r="J37" i="5"/>
  <c r="K37" i="5"/>
  <c r="L37" i="5"/>
  <c r="C38" i="5"/>
  <c r="D38" i="5"/>
  <c r="E38" i="5"/>
  <c r="F38" i="5"/>
  <c r="G38" i="5"/>
  <c r="H38" i="5"/>
  <c r="I38" i="5"/>
  <c r="J38" i="5"/>
  <c r="K38" i="5"/>
  <c r="L38" i="5"/>
  <c r="C39" i="5"/>
  <c r="D39" i="5"/>
  <c r="E39" i="5"/>
  <c r="F39" i="5"/>
  <c r="G39" i="5"/>
  <c r="H39" i="5"/>
  <c r="I39" i="5"/>
  <c r="J39" i="5"/>
  <c r="K39" i="5"/>
  <c r="L39" i="5"/>
  <c r="C10" i="5"/>
  <c r="D10" i="5"/>
  <c r="E10" i="5"/>
  <c r="F10" i="5"/>
  <c r="G10" i="5"/>
  <c r="H10" i="5"/>
  <c r="I10" i="5"/>
  <c r="J10" i="5"/>
  <c r="K10" i="5"/>
  <c r="L10" i="5"/>
  <c r="B386" i="4"/>
  <c r="B354" i="4"/>
  <c r="B321" i="4"/>
  <c r="B289" i="4"/>
  <c r="B277" i="4"/>
  <c r="B257" i="4"/>
  <c r="B245" i="4"/>
  <c r="B233" i="4"/>
  <c r="B201" i="4"/>
  <c r="B169" i="4"/>
  <c r="B103" i="4"/>
  <c r="B71" i="4"/>
  <c r="B39" i="4"/>
  <c r="E386" i="4"/>
  <c r="F386" i="4"/>
  <c r="G386" i="4"/>
  <c r="H386" i="4"/>
  <c r="I386" i="4"/>
  <c r="J386" i="4"/>
  <c r="K386" i="4"/>
  <c r="L386" i="4"/>
  <c r="E387" i="4"/>
  <c r="F387" i="4"/>
  <c r="G387" i="4"/>
  <c r="H387" i="4"/>
  <c r="I387" i="4"/>
  <c r="J387" i="4"/>
  <c r="K387" i="4"/>
  <c r="L387" i="4"/>
  <c r="E388" i="4"/>
  <c r="F388" i="4"/>
  <c r="G388" i="4"/>
  <c r="H388" i="4"/>
  <c r="I388" i="4"/>
  <c r="J388" i="4"/>
  <c r="K388" i="4"/>
  <c r="L388" i="4"/>
  <c r="D387" i="4"/>
  <c r="D388" i="4"/>
  <c r="D386" i="4"/>
  <c r="E354" i="4"/>
  <c r="F354" i="4"/>
  <c r="G354" i="4"/>
  <c r="E355" i="4"/>
  <c r="F355" i="4"/>
  <c r="G355" i="4"/>
  <c r="E356" i="4"/>
  <c r="F356" i="4"/>
  <c r="G356" i="4"/>
  <c r="D355" i="4"/>
  <c r="D356" i="4"/>
  <c r="D354" i="4"/>
  <c r="E321" i="4"/>
  <c r="F321" i="4"/>
  <c r="G321" i="4"/>
  <c r="H321" i="4"/>
  <c r="I321" i="4"/>
  <c r="J321" i="4"/>
  <c r="K321" i="4"/>
  <c r="L321" i="4"/>
  <c r="E322" i="4"/>
  <c r="F322" i="4"/>
  <c r="G322" i="4"/>
  <c r="H322" i="4"/>
  <c r="I322" i="4"/>
  <c r="J322" i="4"/>
  <c r="K322" i="4"/>
  <c r="L322" i="4"/>
  <c r="E323" i="4"/>
  <c r="F323" i="4"/>
  <c r="G323" i="4"/>
  <c r="H323" i="4"/>
  <c r="I323" i="4"/>
  <c r="J323" i="4"/>
  <c r="K323" i="4"/>
  <c r="L323" i="4"/>
  <c r="D322" i="4"/>
  <c r="D323" i="4"/>
  <c r="D321" i="4"/>
  <c r="E289" i="4"/>
  <c r="F289" i="4"/>
  <c r="G289" i="4"/>
  <c r="H289" i="4"/>
  <c r="J289" i="4"/>
  <c r="E290" i="4"/>
  <c r="F290" i="4"/>
  <c r="G290" i="4"/>
  <c r="H290" i="4"/>
  <c r="J290" i="4"/>
  <c r="E291" i="4"/>
  <c r="F291" i="4"/>
  <c r="G291" i="4"/>
  <c r="H291" i="4"/>
  <c r="J291" i="4"/>
  <c r="D290" i="4"/>
  <c r="D291" i="4"/>
  <c r="D289" i="4"/>
  <c r="E257" i="4"/>
  <c r="F257" i="4"/>
  <c r="G257" i="4"/>
  <c r="E258" i="4"/>
  <c r="F258" i="4"/>
  <c r="G258" i="4"/>
  <c r="E259" i="4"/>
  <c r="F259" i="4"/>
  <c r="G259" i="4"/>
  <c r="D258" i="4"/>
  <c r="D259" i="4"/>
  <c r="D257" i="4"/>
  <c r="E245" i="4"/>
  <c r="F245" i="4"/>
  <c r="G245" i="4"/>
  <c r="E246" i="4"/>
  <c r="F246" i="4"/>
  <c r="G246" i="4"/>
  <c r="E247" i="4"/>
  <c r="F247" i="4"/>
  <c r="G247" i="4"/>
  <c r="D246" i="4"/>
  <c r="D247" i="4"/>
  <c r="D245" i="4"/>
  <c r="E233" i="4"/>
  <c r="F233" i="4"/>
  <c r="G233" i="4"/>
  <c r="H233" i="4"/>
  <c r="I233" i="4"/>
  <c r="J233" i="4"/>
  <c r="K233" i="4"/>
  <c r="L233" i="4"/>
  <c r="E234" i="4"/>
  <c r="F234" i="4"/>
  <c r="G234" i="4"/>
  <c r="H234" i="4"/>
  <c r="I234" i="4"/>
  <c r="J234" i="4"/>
  <c r="K234" i="4"/>
  <c r="L234" i="4"/>
  <c r="E235" i="4"/>
  <c r="F235" i="4"/>
  <c r="G235" i="4"/>
  <c r="H235" i="4"/>
  <c r="I235" i="4"/>
  <c r="J235" i="4"/>
  <c r="K235" i="4"/>
  <c r="L235" i="4"/>
  <c r="D234" i="4"/>
  <c r="D235" i="4"/>
  <c r="D233" i="4"/>
  <c r="E201" i="4"/>
  <c r="F201" i="4"/>
  <c r="G201" i="4"/>
  <c r="H201" i="4"/>
  <c r="I201" i="4"/>
  <c r="J201" i="4"/>
  <c r="K201" i="4"/>
  <c r="L201" i="4"/>
  <c r="E202" i="4"/>
  <c r="F202" i="4"/>
  <c r="G202" i="4"/>
  <c r="H202" i="4"/>
  <c r="I202" i="4"/>
  <c r="J202" i="4"/>
  <c r="K202" i="4"/>
  <c r="L202" i="4"/>
  <c r="E203" i="4"/>
  <c r="F203" i="4"/>
  <c r="G203" i="4"/>
  <c r="H203" i="4"/>
  <c r="I203" i="4"/>
  <c r="J203" i="4"/>
  <c r="K203" i="4"/>
  <c r="L203" i="4"/>
  <c r="D202" i="4"/>
  <c r="D203" i="4"/>
  <c r="D201" i="4"/>
  <c r="E169" i="4"/>
  <c r="F169" i="4"/>
  <c r="G169" i="4"/>
  <c r="H169" i="4"/>
  <c r="I169" i="4"/>
  <c r="J169" i="4"/>
  <c r="K169" i="4"/>
  <c r="L169" i="4"/>
  <c r="E170" i="4"/>
  <c r="F170" i="4"/>
  <c r="G170" i="4"/>
  <c r="H170" i="4"/>
  <c r="I170" i="4"/>
  <c r="J170" i="4"/>
  <c r="K170" i="4"/>
  <c r="L170" i="4"/>
  <c r="E171" i="4"/>
  <c r="F171" i="4"/>
  <c r="G171" i="4"/>
  <c r="H171" i="4"/>
  <c r="I171" i="4"/>
  <c r="J171" i="4"/>
  <c r="K171" i="4"/>
  <c r="L171" i="4"/>
  <c r="D170" i="4"/>
  <c r="D171" i="4"/>
  <c r="D169" i="4"/>
  <c r="E103" i="4"/>
  <c r="F103" i="4"/>
  <c r="G103" i="4"/>
  <c r="H103" i="4"/>
  <c r="I103" i="4"/>
  <c r="J103" i="4"/>
  <c r="K103" i="4"/>
  <c r="L103" i="4"/>
  <c r="E104" i="4"/>
  <c r="F104" i="4"/>
  <c r="G104" i="4"/>
  <c r="H104" i="4"/>
  <c r="I104" i="4"/>
  <c r="J104" i="4"/>
  <c r="K104" i="4"/>
  <c r="L104" i="4"/>
  <c r="E105" i="4"/>
  <c r="F105" i="4"/>
  <c r="G105" i="4"/>
  <c r="H105" i="4"/>
  <c r="I105" i="4"/>
  <c r="J105" i="4"/>
  <c r="K105" i="4"/>
  <c r="L105" i="4"/>
  <c r="D104" i="4"/>
  <c r="D105" i="4"/>
  <c r="D103" i="4"/>
  <c r="E71" i="4"/>
  <c r="F71" i="4"/>
  <c r="G71" i="4"/>
  <c r="H71" i="4"/>
  <c r="I71" i="4"/>
  <c r="J71" i="4"/>
  <c r="K71" i="4"/>
  <c r="L71" i="4"/>
  <c r="E72" i="4"/>
  <c r="F72" i="4"/>
  <c r="G72" i="4"/>
  <c r="H72" i="4"/>
  <c r="I72" i="4"/>
  <c r="J72" i="4"/>
  <c r="K72" i="4"/>
  <c r="L72" i="4"/>
  <c r="E73" i="4"/>
  <c r="F73" i="4"/>
  <c r="G73" i="4"/>
  <c r="H73" i="4"/>
  <c r="I73" i="4"/>
  <c r="J73" i="4"/>
  <c r="K73" i="4"/>
  <c r="L73" i="4"/>
  <c r="D72" i="4"/>
  <c r="D73" i="4"/>
  <c r="D71" i="4"/>
  <c r="E39" i="4"/>
  <c r="F39" i="4"/>
  <c r="G39" i="4"/>
  <c r="H39" i="4"/>
  <c r="I39" i="4"/>
  <c r="J39" i="4"/>
  <c r="K39" i="4"/>
  <c r="L39" i="4"/>
  <c r="E40" i="4"/>
  <c r="F40" i="4"/>
  <c r="G40" i="4"/>
  <c r="H40" i="4"/>
  <c r="I40" i="4"/>
  <c r="J40" i="4"/>
  <c r="K40" i="4"/>
  <c r="L40" i="4"/>
  <c r="E41" i="4"/>
  <c r="F41" i="4"/>
  <c r="G41" i="4"/>
  <c r="H41" i="4"/>
  <c r="I41" i="4"/>
  <c r="J41" i="4"/>
  <c r="K41" i="4"/>
  <c r="L41" i="4"/>
  <c r="D40" i="4"/>
  <c r="D41" i="4"/>
  <c r="D39" i="4"/>
  <c r="B35" i="1"/>
  <c r="B33" i="1"/>
  <c r="B31" i="1"/>
  <c r="B29" i="1"/>
  <c r="B27" i="1"/>
  <c r="B26" i="1"/>
  <c r="B24" i="1"/>
  <c r="B22" i="1"/>
  <c r="B20" i="1"/>
  <c r="B18" i="1"/>
  <c r="B14" i="1"/>
  <c r="B5" i="1"/>
  <c r="D13" i="16"/>
  <c r="A6" i="16"/>
  <c r="A65" i="5"/>
  <c r="A66" i="5"/>
  <c r="A67" i="5"/>
  <c r="A16" i="5"/>
  <c r="A68" i="5"/>
  <c r="A79" i="5"/>
  <c r="A86" i="5"/>
  <c r="A91" i="5"/>
  <c r="A101" i="5"/>
  <c r="A110" i="5"/>
  <c r="A121" i="5"/>
  <c r="A129" i="5"/>
  <c r="A136" i="5"/>
  <c r="A137" i="5"/>
  <c r="A142" i="5"/>
  <c r="A144" i="5"/>
  <c r="A150" i="5"/>
  <c r="A162" i="5"/>
  <c r="A167" i="5"/>
  <c r="A176" i="5"/>
  <c r="A92" i="5"/>
  <c r="A138" i="5"/>
  <c r="A70" i="5"/>
  <c r="A88" i="5"/>
  <c r="A93" i="5"/>
  <c r="A98" i="5"/>
  <c r="A103" i="5"/>
  <c r="A105" i="5"/>
  <c r="A114" i="5"/>
  <c r="A123" i="5"/>
  <c r="A139" i="5"/>
  <c r="A146" i="5"/>
  <c r="A147" i="5"/>
  <c r="A152" i="5"/>
  <c r="A157" i="5"/>
  <c r="A171" i="5"/>
  <c r="A180" i="5"/>
  <c r="A69" i="5"/>
  <c r="A80" i="5"/>
  <c r="A151" i="5"/>
  <c r="A71" i="5"/>
  <c r="A94" i="5"/>
  <c r="A99" i="5"/>
  <c r="A106" i="5"/>
  <c r="A115" i="5"/>
  <c r="A124" i="5"/>
  <c r="A148" i="5"/>
  <c r="A158" i="5"/>
  <c r="A172" i="5"/>
  <c r="A181" i="5"/>
  <c r="A72" i="5"/>
  <c r="A75" i="5"/>
  <c r="A95" i="5"/>
  <c r="A100" i="5"/>
  <c r="A107" i="5"/>
  <c r="A111" i="5"/>
  <c r="A116" i="5"/>
  <c r="A118" i="5"/>
  <c r="A125" i="5"/>
  <c r="A130" i="5"/>
  <c r="A149" i="5"/>
  <c r="A154" i="5"/>
  <c r="A159" i="5"/>
  <c r="A163" i="5"/>
  <c r="A173" i="5"/>
  <c r="A177" i="5"/>
  <c r="A182" i="5"/>
  <c r="A184" i="5"/>
  <c r="A87" i="5"/>
  <c r="A102" i="5"/>
  <c r="A122" i="5"/>
  <c r="A145" i="5"/>
  <c r="A168" i="5"/>
  <c r="A73" i="5"/>
  <c r="A76" i="5"/>
  <c r="A81" i="5"/>
  <c r="A96" i="5"/>
  <c r="A112" i="5"/>
  <c r="A119" i="5"/>
  <c r="A126" i="5"/>
  <c r="A131" i="5"/>
  <c r="A155" i="5"/>
  <c r="A164" i="5"/>
  <c r="A178" i="5"/>
  <c r="A185" i="5"/>
  <c r="A77" i="5"/>
  <c r="A82" i="5"/>
  <c r="A89" i="5"/>
  <c r="A97" i="5"/>
  <c r="A108" i="5"/>
  <c r="A113" i="5"/>
  <c r="A120" i="5"/>
  <c r="A127" i="5"/>
  <c r="A132" i="5"/>
  <c r="A134" i="5"/>
  <c r="A140" i="5"/>
  <c r="A156" i="5"/>
  <c r="A160" i="5"/>
  <c r="A165" i="5"/>
  <c r="A174" i="5"/>
  <c r="A179" i="5"/>
  <c r="A186" i="5"/>
  <c r="A78" i="5"/>
  <c r="A83" i="5"/>
  <c r="A90" i="5"/>
  <c r="A109" i="5"/>
  <c r="A128" i="5"/>
  <c r="A135" i="5"/>
  <c r="A141" i="5"/>
  <c r="A161" i="5"/>
  <c r="A166" i="5"/>
  <c r="A175" i="5"/>
  <c r="A18" i="5"/>
  <c r="A17" i="5"/>
  <c r="A38" i="5"/>
  <c r="A35" i="5"/>
  <c r="A37" i="5"/>
  <c r="A39" i="5"/>
  <c r="A31" i="5"/>
  <c r="A34" i="5"/>
  <c r="A36" i="5"/>
  <c r="A32" i="5"/>
  <c r="A33" i="5"/>
  <c r="A388" i="4"/>
  <c r="A387" i="4"/>
  <c r="A386" i="4"/>
  <c r="A385" i="4"/>
  <c r="A384" i="4"/>
  <c r="A383" i="4"/>
  <c r="A382" i="4"/>
  <c r="A381" i="4"/>
  <c r="A380" i="4"/>
  <c r="A379" i="4"/>
  <c r="A378" i="4"/>
  <c r="A377" i="4"/>
  <c r="A376" i="4"/>
  <c r="A375" i="4"/>
  <c r="A374" i="4"/>
  <c r="A373" i="4"/>
  <c r="A372" i="4"/>
  <c r="A371" i="4"/>
  <c r="A370" i="4"/>
  <c r="A369" i="4"/>
  <c r="A368" i="4"/>
  <c r="A367" i="4"/>
  <c r="A366" i="4"/>
  <c r="A365" i="4"/>
  <c r="A364" i="4"/>
  <c r="A363" i="4"/>
  <c r="A362" i="4"/>
  <c r="A361" i="4"/>
  <c r="A360" i="4"/>
  <c r="A359" i="4"/>
  <c r="A358" i="4"/>
  <c r="A357" i="4"/>
  <c r="A356" i="4"/>
  <c r="A355" i="4"/>
  <c r="A354" i="4"/>
  <c r="A353" i="4"/>
  <c r="A352" i="4"/>
  <c r="A351" i="4"/>
  <c r="A350" i="4"/>
  <c r="A349" i="4"/>
  <c r="A348" i="4"/>
  <c r="A347" i="4"/>
  <c r="A346" i="4"/>
  <c r="A345" i="4"/>
  <c r="A344" i="4"/>
  <c r="A343" i="4"/>
  <c r="A342" i="4"/>
  <c r="A341" i="4"/>
  <c r="A340" i="4"/>
  <c r="A339" i="4"/>
  <c r="A338" i="4"/>
  <c r="A337" i="4"/>
  <c r="A336" i="4"/>
  <c r="A335" i="4"/>
  <c r="A334" i="4"/>
  <c r="A333" i="4"/>
  <c r="A332" i="4"/>
  <c r="A331" i="4"/>
  <c r="A330" i="4"/>
  <c r="A329" i="4"/>
  <c r="A328" i="4"/>
  <c r="A327" i="4"/>
  <c r="A326" i="4"/>
  <c r="A325" i="4"/>
  <c r="A324" i="4"/>
  <c r="A323" i="4"/>
  <c r="A322" i="4"/>
  <c r="A321" i="4"/>
  <c r="A320" i="4"/>
  <c r="A319" i="4"/>
  <c r="A318" i="4"/>
  <c r="A317" i="4"/>
  <c r="A316" i="4"/>
  <c r="A315" i="4"/>
  <c r="A314" i="4"/>
  <c r="A313" i="4"/>
  <c r="A312" i="4"/>
  <c r="A311" i="4"/>
  <c r="A310" i="4"/>
  <c r="A309" i="4"/>
  <c r="A308" i="4"/>
  <c r="A307" i="4"/>
  <c r="A306" i="4"/>
  <c r="A305" i="4"/>
  <c r="A304" i="4"/>
  <c r="A303" i="4"/>
  <c r="A302" i="4"/>
  <c r="A301" i="4"/>
  <c r="A300" i="4"/>
  <c r="A299" i="4"/>
  <c r="A298" i="4"/>
  <c r="A297" i="4"/>
  <c r="A296" i="4"/>
  <c r="A295" i="4"/>
  <c r="A294" i="4"/>
  <c r="A293" i="4"/>
  <c r="A292" i="4"/>
  <c r="A291" i="4"/>
  <c r="A290" i="4"/>
  <c r="A289" i="4"/>
  <c r="A288" i="4"/>
  <c r="A287" i="4"/>
  <c r="A286" i="4"/>
  <c r="A285" i="4"/>
  <c r="A284" i="4"/>
  <c r="A283" i="4"/>
  <c r="A282" i="4"/>
  <c r="A281" i="4"/>
  <c r="A280" i="4"/>
  <c r="A279" i="4"/>
  <c r="A278" i="4"/>
  <c r="A277" i="4"/>
  <c r="A276" i="4"/>
  <c r="A275" i="4"/>
  <c r="A274" i="4"/>
  <c r="A273" i="4"/>
  <c r="A272" i="4"/>
  <c r="A271" i="4"/>
  <c r="A270" i="4"/>
  <c r="A269" i="4"/>
  <c r="A268" i="4"/>
  <c r="A267" i="4"/>
  <c r="A266" i="4"/>
  <c r="A265" i="4"/>
  <c r="A264" i="4"/>
  <c r="A263" i="4"/>
  <c r="A262" i="4"/>
  <c r="A261" i="4"/>
  <c r="A260" i="4"/>
  <c r="A259" i="4"/>
  <c r="A258" i="4"/>
  <c r="A257" i="4"/>
  <c r="A256" i="4"/>
  <c r="A255" i="4"/>
  <c r="A254" i="4"/>
  <c r="A253" i="4"/>
  <c r="A252" i="4"/>
  <c r="A251" i="4"/>
  <c r="A250" i="4"/>
  <c r="A249" i="4"/>
  <c r="A248" i="4"/>
  <c r="A9" i="14"/>
  <c r="A10" i="14"/>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14" i="18"/>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6" i="12"/>
  <c r="A47" i="12"/>
  <c r="A48" i="12"/>
  <c r="A50" i="12"/>
  <c r="A51" i="12"/>
  <c r="A52" i="12"/>
  <c r="A53" i="12"/>
  <c r="A54" i="12"/>
  <c r="A55" i="12"/>
  <c r="A56" i="12"/>
  <c r="A57" i="12"/>
  <c r="A58" i="12"/>
  <c r="A59" i="12"/>
  <c r="A60" i="12"/>
  <c r="A62" i="12"/>
  <c r="A63" i="12"/>
  <c r="A64" i="12"/>
  <c r="A65" i="12"/>
  <c r="A66" i="12"/>
  <c r="A67" i="12"/>
  <c r="A68" i="12"/>
  <c r="A69" i="12"/>
  <c r="A70" i="12"/>
  <c r="A71" i="12"/>
  <c r="A72" i="12"/>
  <c r="A73" i="12"/>
  <c r="A74" i="12"/>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15" i="10"/>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11" i="5"/>
  <c r="A12" i="5"/>
  <c r="A13" i="5"/>
  <c r="A14" i="5"/>
  <c r="A15" i="5"/>
  <c r="A19" i="5"/>
  <c r="A20" i="5"/>
  <c r="A21" i="5"/>
  <c r="A22" i="5"/>
  <c r="A23" i="5"/>
  <c r="A24" i="5"/>
  <c r="A25" i="5"/>
  <c r="A26" i="5"/>
  <c r="A27" i="5"/>
  <c r="A28" i="5"/>
  <c r="A29" i="5"/>
  <c r="A30" i="5"/>
  <c r="A40" i="5"/>
  <c r="A41" i="5"/>
  <c r="A42" i="5"/>
  <c r="A43" i="5"/>
  <c r="A44" i="5"/>
  <c r="A45" i="5"/>
  <c r="A46" i="5"/>
  <c r="A47" i="5"/>
  <c r="A48" i="5"/>
  <c r="A49" i="5"/>
  <c r="A50" i="5"/>
  <c r="A51" i="5"/>
  <c r="A52" i="5"/>
  <c r="A53" i="5"/>
  <c r="A54" i="5"/>
  <c r="A55" i="5"/>
  <c r="A56" i="5"/>
  <c r="A57" i="5"/>
  <c r="A58" i="5"/>
  <c r="A59" i="5"/>
  <c r="A60" i="5"/>
  <c r="A61" i="5"/>
  <c r="A62" i="5"/>
  <c r="A63" i="5"/>
  <c r="A64" i="5"/>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11" i="13"/>
  <c r="A10" i="13"/>
  <c r="A16" i="12"/>
  <c r="A14" i="10"/>
  <c r="A8" i="14"/>
  <c r="A12" i="11"/>
  <c r="A15" i="6"/>
  <c r="A10" i="5"/>
  <c r="A1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Etzien, Angelika</author>
  </authors>
  <commentList>
    <comment ref="M7" authorId="0" shapeId="0" xr:uid="{00000000-0006-0000-0B00-000001000000}">
      <text>
        <r>
          <rPr>
            <sz val="7"/>
            <color indexed="81"/>
            <rFont val="Arial"/>
            <family val="2"/>
          </rPr>
          <t xml:space="preserve">Die privaten Drittmittel setzen sich aus den Finanzierungsarten "Drittmittel von Stiftungen" und "Drittmittel sonstige private Mittel" zusammen.
</t>
        </r>
      </text>
    </comment>
  </commentList>
</comments>
</file>

<file path=xl/sharedStrings.xml><?xml version="1.0" encoding="utf-8"?>
<sst xmlns="http://schemas.openxmlformats.org/spreadsheetml/2006/main" count="2193" uniqueCount="308">
  <si>
    <t>Inhaltsverzeichnis</t>
  </si>
  <si>
    <t>Seite</t>
  </si>
  <si>
    <t>Habilitationen</t>
  </si>
  <si>
    <t xml:space="preserve">Vorbemerkung </t>
  </si>
  <si>
    <t xml:space="preserve">Erläuterungen </t>
  </si>
  <si>
    <t>Kunsthochschulen</t>
  </si>
  <si>
    <t>Fachhochschulen</t>
  </si>
  <si>
    <t>Verwaltungsfachhochschulen</t>
  </si>
  <si>
    <t>Jahr</t>
  </si>
  <si>
    <t>Personal insgesamt</t>
  </si>
  <si>
    <t>Wissenschaftliches und künstlerisches Personal</t>
  </si>
  <si>
    <t>hauptberuflich</t>
  </si>
  <si>
    <t>Vollzeit-</t>
  </si>
  <si>
    <t>Teilzeit-</t>
  </si>
  <si>
    <t>beschäftigte</t>
  </si>
  <si>
    <t>Universitäten</t>
  </si>
  <si>
    <t>m</t>
  </si>
  <si>
    <t>w</t>
  </si>
  <si>
    <t>i</t>
  </si>
  <si>
    <t>Universität Rostock</t>
  </si>
  <si>
    <t>-</t>
  </si>
  <si>
    <t>Hochschule für Musik und Theater Rostock</t>
  </si>
  <si>
    <t>Hochschule Neubrandenburg, University of Applied Sciences</t>
  </si>
  <si>
    <t>Hochschule Wismar, University of Applied Sciences, Technology, Business and Design</t>
  </si>
  <si>
    <t>Hochschulen insgesamt</t>
  </si>
  <si>
    <t>1992</t>
  </si>
  <si>
    <t>2000</t>
  </si>
  <si>
    <t>2005</t>
  </si>
  <si>
    <t>2010</t>
  </si>
  <si>
    <t>1994</t>
  </si>
  <si>
    <t>Verw.-, techn. u. sonst. Personal</t>
  </si>
  <si>
    <t xml:space="preserve">Sport </t>
  </si>
  <si>
    <t xml:space="preserve">Kunst, Kunstwissenschaft </t>
  </si>
  <si>
    <t>Zentrale Einrichtungen</t>
  </si>
  <si>
    <t xml:space="preserve">Insgesamt </t>
  </si>
  <si>
    <t>Universität Rostock</t>
  </si>
  <si>
    <t>Rechts-, Wirtschafts- und</t>
  </si>
  <si>
    <t xml:space="preserve">Ingenieurwissenschaften </t>
  </si>
  <si>
    <t>Mathematik, Naturwissen-</t>
  </si>
  <si>
    <t>Humanmedizin/Gesundheits­</t>
  </si>
  <si>
    <t>Hauptberufliches Personal</t>
  </si>
  <si>
    <t>Nebenberufliches Personal</t>
  </si>
  <si>
    <t>Insgesamt</t>
  </si>
  <si>
    <t>Tätigkeitsbereich</t>
  </si>
  <si>
    <t>Verwaltung</t>
  </si>
  <si>
    <t>Bibliothek</t>
  </si>
  <si>
    <t xml:space="preserve">Zusammen </t>
  </si>
  <si>
    <t>Sport</t>
  </si>
  <si>
    <t>Humanmedizin/Gesund­</t>
  </si>
  <si>
    <t>Agrar-, Forst- und Ernäh-</t>
  </si>
  <si>
    <t>Fächergruppe</t>
  </si>
  <si>
    <t>Assistenten</t>
  </si>
  <si>
    <t>Art der Finanzierung</t>
  </si>
  <si>
    <t>Bund</t>
  </si>
  <si>
    <t>Land</t>
  </si>
  <si>
    <t>DFG</t>
  </si>
  <si>
    <t>unter 30</t>
  </si>
  <si>
    <t>30 - 35</t>
  </si>
  <si>
    <t>35 - 40</t>
  </si>
  <si>
    <t>40 - 45</t>
  </si>
  <si>
    <t>45 - 50</t>
  </si>
  <si>
    <t>arithm. Mittel</t>
  </si>
  <si>
    <t xml:space="preserve">Humanmedizin </t>
  </si>
  <si>
    <t>Rechts-, Wirtschafts- und Sozial­</t>
  </si>
  <si>
    <t>Dozenten und Assistenten</t>
  </si>
  <si>
    <t>auf Dauer</t>
  </si>
  <si>
    <t>auf Zeit</t>
  </si>
  <si>
    <t>zu­ sammen</t>
  </si>
  <si>
    <t xml:space="preserve">Mathematik, Natur­ </t>
  </si>
  <si>
    <t>Durchschnittsalter in Jahren bei der</t>
  </si>
  <si>
    <t>z</t>
  </si>
  <si>
    <t>Lehrkräfte für besondere Aufgaben</t>
  </si>
  <si>
    <t>Statistische Berichte</t>
  </si>
  <si>
    <t>Hochschulen, Hochschulfinanzen</t>
  </si>
  <si>
    <t>B III - j</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</si>
  <si>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</si>
  <si>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</si>
  <si>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</si>
  <si>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</si>
  <si>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</si>
  <si>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</si>
  <si>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</si>
  <si>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</si>
  <si>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</si>
  <si>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</si>
  <si>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</si>
  <si>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</si>
  <si>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</si>
  <si>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</si>
  <si>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Personal an Hochschulen</t>
  </si>
  <si>
    <t>Zusammen</t>
  </si>
  <si>
    <t xml:space="preserve"> Fächergruppe</t>
  </si>
  <si>
    <t>Zu- sam- men</t>
  </si>
  <si>
    <t xml:space="preserve">Davon habilitierten sich im Alter                                       </t>
  </si>
  <si>
    <t>von ... bis unter ... Jahren</t>
  </si>
  <si>
    <t>Fachhochschulen zusammen</t>
  </si>
  <si>
    <t>Universitäten zusammen</t>
  </si>
  <si>
    <t>[rot]</t>
  </si>
  <si>
    <t>Fußnotenerläuterungen</t>
  </si>
  <si>
    <t xml:space="preserve">1)  </t>
  </si>
  <si>
    <t>Kapitel 2</t>
  </si>
  <si>
    <t>Tabelle 2.1</t>
  </si>
  <si>
    <t>Kapitel 1</t>
  </si>
  <si>
    <t>Tabelle 1.1</t>
  </si>
  <si>
    <t>Tabelle 1.2</t>
  </si>
  <si>
    <t>Tabelle 1.3</t>
  </si>
  <si>
    <t>Tabelle 1.4</t>
  </si>
  <si>
    <t>Tabelle 1.5</t>
  </si>
  <si>
    <t>Tabelle 1.6</t>
  </si>
  <si>
    <t>Tabelle 1.7</t>
  </si>
  <si>
    <t>Tabelle 1.8</t>
  </si>
  <si>
    <t xml:space="preserve">Habilitationen in ausgewählten Jahren nach Fächergruppen und Lehr- und
   Forschungsbereichen </t>
  </si>
  <si>
    <t>Ge-
schlecht</t>
  </si>
  <si>
    <t>Hochschulpersonal</t>
  </si>
  <si>
    <t>Lfd.
Nr.</t>
  </si>
  <si>
    <t>zu-
sammen</t>
  </si>
  <si>
    <t>neben­
beruflich</t>
  </si>
  <si>
    <t>Verwaltungs-, technisches und
sonstiges Personal</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</si>
  <si>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</si>
  <si>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</si>
  <si>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</si>
  <si>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</si>
  <si>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</si>
  <si>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</si>
  <si>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</si>
  <si>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</si>
  <si>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2.1</t>
  </si>
  <si>
    <t>Personal
ins-
gesamt</t>
  </si>
  <si>
    <t>neben­
beruf-
lich</t>
  </si>
  <si>
    <t xml:space="preserve">   schaften </t>
  </si>
  <si>
    <t xml:space="preserve">   Sozialwissenschaften </t>
  </si>
  <si>
    <t xml:space="preserve">   heitswissenschaften </t>
  </si>
  <si>
    <t xml:space="preserve">   (ohne klinikspezifische</t>
  </si>
  <si>
    <t xml:space="preserve">   Einrichtungen) </t>
  </si>
  <si>
    <t xml:space="preserve">   der Hochschulkliniken</t>
  </si>
  <si>
    <t xml:space="preserve">   (nur Humanmedizin) </t>
  </si>
  <si>
    <t>zu-
sam-
men</t>
  </si>
  <si>
    <t>Zu-
sam-
men</t>
  </si>
  <si>
    <t>Pro-
fesso-
ren</t>
  </si>
  <si>
    <t>Do­
zenten
und
Assis-
tenten</t>
  </si>
  <si>
    <t>Lehr-
kräfte
für be-
sonde-
re Auf-
gaben</t>
  </si>
  <si>
    <t>Lehr-
be-
auf-
tragte</t>
  </si>
  <si>
    <t xml:space="preserve">   wissenschaften </t>
  </si>
  <si>
    <t>wis­
sen-
schaft-
liche
und
künst-
lerische
Mit-
arbeiter</t>
  </si>
  <si>
    <t xml:space="preserve">   schaften</t>
  </si>
  <si>
    <t>Mathematik, Natur-</t>
  </si>
  <si>
    <t>Ingenieurwissen-</t>
  </si>
  <si>
    <t>Kunst, Kunstwissen-</t>
  </si>
  <si>
    <t xml:space="preserve">   schaft</t>
  </si>
  <si>
    <t>Be-
amte</t>
  </si>
  <si>
    <t>Ar­
beit-
neh-
mer</t>
  </si>
  <si>
    <t>Prak-
tikan-
ten,
Aus-
zubil-
den-
de,
Sons-
tige</t>
  </si>
  <si>
    <t>Technischer
Dienst</t>
  </si>
  <si>
    <t>sonstige
Bereiche</t>
  </si>
  <si>
    <t>wissen-
schaft-
liche
Hilfs-
kräfte,
Tutoren</t>
  </si>
  <si>
    <t>Pro-
fes­
soren</t>
  </si>
  <si>
    <t>Dozen-
ten und
Assis-
tenten</t>
  </si>
  <si>
    <t>wissen-
schaft-
liche
und
künst-
lerische
Mitar-
beiter</t>
  </si>
  <si>
    <t>Lehr-
beauf-
tragte</t>
  </si>
  <si>
    <t xml:space="preserve">   wissenschaften</t>
  </si>
  <si>
    <t xml:space="preserve">   unter 25</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</si>
  <si>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</si>
  <si>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</si>
  <si>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</si>
  <si>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</si>
  <si>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</si>
  <si>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</si>
  <si>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</si>
  <si>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</si>
  <si>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t>
  </si>
  <si>
    <t>Wissenschaftliche und
künstlerische Mitarbeiter</t>
  </si>
  <si>
    <t>zu­
sammen</t>
  </si>
  <si>
    <t>Ge-
schl.</t>
  </si>
  <si>
    <t>Profes­
soren</t>
  </si>
  <si>
    <t>Rechts-, Wirtschafts-</t>
  </si>
  <si>
    <t xml:space="preserve">   und Sozialwissen-</t>
  </si>
  <si>
    <t xml:space="preserve">   (ohne klinikspezifische </t>
  </si>
  <si>
    <t xml:space="preserve"> Fächergruppe
Dienstbezeichnung</t>
  </si>
  <si>
    <t xml:space="preserve">   Professoren </t>
  </si>
  <si>
    <t>50 und
mehr</t>
  </si>
  <si>
    <t>ersten Beru-
fung zum
Professor</t>
  </si>
  <si>
    <t>Insge-
samt</t>
  </si>
  <si>
    <t>Fächergruppe
Lehr- und Forschungsbereich</t>
  </si>
  <si>
    <t>dar.</t>
  </si>
  <si>
    <t>höhe-
rer
Dienst</t>
  </si>
  <si>
    <t xml:space="preserve"> Fächergruppe
Altersgruppe
(von ... bis
unter ... Jahren)</t>
  </si>
  <si>
    <t>Habili-
tation</t>
  </si>
  <si>
    <t xml:space="preserve">   der HS-Kliniken</t>
  </si>
  <si>
    <t>Professoren</t>
  </si>
  <si>
    <t>Hochschule Wismar, University of  Applied Sciences, Technology, Business and Design</t>
  </si>
  <si>
    <t>Vorbemerkung</t>
  </si>
  <si>
    <t>Geisteswissenschaften</t>
  </si>
  <si>
    <t>Geisteswissen-</t>
  </si>
  <si>
    <t>Hochschule Stralsund, University of Applied Sciences</t>
  </si>
  <si>
    <t>Dienstverhältnis</t>
  </si>
  <si>
    <t>Kunst, Kunstwissenschaft</t>
  </si>
  <si>
    <t xml:space="preserve">   rungswissenschaften, </t>
  </si>
  <si>
    <t xml:space="preserve">   Veterinärmedizin</t>
  </si>
  <si>
    <t>Hochschulpersonal im Zeitvergleich nach Personalgruppen und Beschäftigungsverhältnissen</t>
  </si>
  <si>
    <t xml:space="preserve">Rechts-, Wirtschafts- </t>
  </si>
  <si>
    <t xml:space="preserve">   und Sozialwissen- </t>
  </si>
  <si>
    <t>Humanmedizin/Ge-</t>
  </si>
  <si>
    <t xml:space="preserve">   sundheitswissen-</t>
  </si>
  <si>
    <t xml:space="preserve">   (ohne klinikspezi-</t>
  </si>
  <si>
    <t xml:space="preserve">   fische Einrichtungen) </t>
  </si>
  <si>
    <t xml:space="preserve">   schaft </t>
  </si>
  <si>
    <t>Habilitationen im Zeitvergleich
nach Fächergruppen und Lehr- und Forschungsbereichen</t>
  </si>
  <si>
    <t>Zentrale Einrichtungen
   (ohne klinikspezifische
   Einrichtungen)</t>
  </si>
  <si>
    <t>Agrar-, Forst- und Ernäh-
   rungswissenschaften,
   Veterinärmedizin</t>
  </si>
  <si>
    <t>Ingenieurwissenschaften</t>
  </si>
  <si>
    <t>Zentrale Einrichtungen
   der Hochschulkliniken
   (nur Humanmedizin)</t>
  </si>
  <si>
    <t>Humanmedizin/Gesund-
   heitswissenschaften</t>
  </si>
  <si>
    <t>Rechts-, Wirtschafts- und
   Sozialwissenschaften</t>
  </si>
  <si>
    <t>Mathematik, Naturwissen-
   schaften</t>
  </si>
  <si>
    <t>Humanmedizin/Gesundheits-
   wissenschaften</t>
  </si>
  <si>
    <t>Zentrale Einrichtungen der
   Hochschulkliniken (nur 
   Humanmedizin)</t>
  </si>
  <si>
    <t>Tabelle 1.9</t>
  </si>
  <si>
    <t>Hochschule</t>
  </si>
  <si>
    <t>Ge­
schl.</t>
  </si>
  <si>
    <t xml:space="preserve">Davon höchster Hochschulabschluss </t>
  </si>
  <si>
    <t>Habilitation</t>
  </si>
  <si>
    <t>Promotion</t>
  </si>
  <si>
    <t>Universität Greifswald</t>
  </si>
  <si>
    <t xml:space="preserve">Universität Rostock </t>
  </si>
  <si>
    <t xml:space="preserve">   Standort Schwerin</t>
  </si>
  <si>
    <t xml:space="preserve">   Standort Rostock</t>
  </si>
  <si>
    <t>Fachhochschule für öffentliche</t>
  </si>
  <si>
    <t xml:space="preserve">Hochschule für Musik und </t>
  </si>
  <si>
    <t xml:space="preserve">   Theater Rostock </t>
  </si>
  <si>
    <t xml:space="preserve">   Tabelle 1.9</t>
  </si>
  <si>
    <t xml:space="preserve">   darunter Ausländer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</si>
  <si>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</si>
  <si>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</si>
  <si>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</si>
  <si>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</si>
  <si>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</si>
  <si>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</si>
  <si>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</si>
  <si>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</si>
  <si>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</si>
  <si>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Davon</t>
  </si>
  <si>
    <t>Grundmittel</t>
  </si>
  <si>
    <t>zu- sam- men</t>
  </si>
  <si>
    <t>Drittmittel</t>
  </si>
  <si>
    <t>öffentlich</t>
  </si>
  <si>
    <t>privat</t>
  </si>
  <si>
    <t>son- stige
Haus-
halts-
mitteln</t>
  </si>
  <si>
    <t>Hoch- schul- pakt</t>
  </si>
  <si>
    <t>Stellen-
plan</t>
  </si>
  <si>
    <t>Dozenten,
Ober-
assistent,
Ober-
ingenieur</t>
  </si>
  <si>
    <t xml:space="preserve">   wissenschaftliche und
      künstlerische Mitarbeiter</t>
  </si>
  <si>
    <t xml:space="preserve">   Dozenten und Assistenten </t>
  </si>
  <si>
    <t xml:space="preserve">Dozenten und Assistenten </t>
  </si>
  <si>
    <t>Wissenschaftliche und
   künstlerische Mitarbeiter</t>
  </si>
  <si>
    <t>Lehrkräfte für besondere 
   Aufgaben</t>
  </si>
  <si>
    <t xml:space="preserve">   Lehrkräfte für besondere
      Aufgaben</t>
  </si>
  <si>
    <t>Zentrale Einrichtungen (ohne
   (klinikspezifische Einrichtungen)</t>
  </si>
  <si>
    <t>Studien- 
bei-
träge/ 
-gebüh-
ren</t>
  </si>
  <si>
    <t>EU 
und
sons-
tige
öffent-
liche
Mittel</t>
  </si>
  <si>
    <t>nicht 
finan- 
ziert/ 
ohne 
An-
gabe</t>
  </si>
  <si>
    <t>Zentrale Einrichtungen der Hoch-
   schulkliniken (nur Humanmedizin)</t>
  </si>
  <si>
    <t xml:space="preserve">Agrar-, Forst- und Ernährungs-
   wissenschaften, Veterinärmedizin </t>
  </si>
  <si>
    <t xml:space="preserve">Hochschulpersonal im Zeitvergleich nach Personalgruppen und Beschäftigungsverhältnissen </t>
  </si>
  <si>
    <t xml:space="preserve">   Professoren</t>
  </si>
  <si>
    <t>Die privaten Drittmittel setzen sich aus den Finanzierungsarten "Drittmittel von Stiftungen" und "Drittmittel 
sonstige private Mittel" zusammen.</t>
  </si>
  <si>
    <t>Grafiken</t>
  </si>
  <si>
    <t xml:space="preserve">Wissenschaftliches und künstlerisches Personal </t>
  </si>
  <si>
    <t xml:space="preserve">Verwaltungs-, technisches und sonstiges Personal </t>
  </si>
  <si>
    <t>Grafik</t>
  </si>
  <si>
    <t>Hauptberuflich tätiges Personal an Hochschulen im Zeitvergleich</t>
  </si>
  <si>
    <t>Hochschule der Bundesagentur für Arbeit
 University of Applied Labour Studies - Standort Schwerin</t>
  </si>
  <si>
    <t>Fachhochschule des Mittelstandes, University of Applied Sciences - Standort Rostock</t>
  </si>
  <si>
    <t>Fachhochschule des Mittelstandes, University of Applied Sciences - Standort Schwerin</t>
  </si>
  <si>
    <t>Europäische Fachhochschule Rhein/Erft GmbH
European University of Applied Sciences - Standort Rostock</t>
  </si>
  <si>
    <t>Fachhochschule für öffentliche Verwaltung, Polizei und Rechtspflege Mecklenburg-Vorpommern</t>
  </si>
  <si>
    <t>Fachhochschule für öffentliche Verwaltung, Polizei und Rechtspflege 
Mecklenburg-Vorpommern</t>
  </si>
  <si>
    <t xml:space="preserve">   University of Applied Sciences</t>
  </si>
  <si>
    <t xml:space="preserve">   Technology, Business and Design</t>
  </si>
  <si>
    <t xml:space="preserve">   Verwaltung, Polizei und Rechtspflege</t>
  </si>
  <si>
    <t xml:space="preserve">   Mecklenburg-Vorpommern</t>
  </si>
  <si>
    <t>Bachelor, 
Fachhoch- 
schulabschluss, 
Diplom (FH) 
und vergleich-
bare Abschlüsse</t>
  </si>
  <si>
    <t>Master und ent-
sprechende
Lehramtsprüfun-
gen, Diplom (U),
Staatsexamen,
Magister und
vergleichbare
Abschlüsse</t>
  </si>
  <si>
    <t>kein
Hoch-
schul-
ab-
schluss</t>
  </si>
  <si>
    <t>Ins-
gesamt</t>
  </si>
  <si>
    <t>Honorar-
profes-
soren
Privat-
dozenten,
apl. Pro-
fesso-
ren</t>
  </si>
  <si>
    <t>Gast-
profes-
soren,   
-do-
zenten
Emeriti</t>
  </si>
  <si>
    <t>Honorar-
profes-
soren
Privat-
dozen-
ten, apl.
Profes-
soren</t>
  </si>
  <si>
    <t>Hochschulart zusammen</t>
  </si>
  <si>
    <t>2020</t>
  </si>
  <si>
    <t>2023</t>
  </si>
  <si>
    <t>Gast-
pro­
fesso-
ren,
Emeriti</t>
  </si>
  <si>
    <t>wis-
sen-
schaft-
liche
Hilfs-
kräfte</t>
  </si>
  <si>
    <t>Zuständige Fachbereichsleitung: Marco Zimmermann, Telefon: 0385 588-56422</t>
  </si>
  <si>
    <t>Kunsthochschulen zusammen</t>
  </si>
  <si>
    <t>Verwaltungsfachhochschulen 
  zusammen</t>
  </si>
  <si>
    <t>©  Statistisches Amt Mecklenburg-Vorpommern, Schwerin, 2025</t>
  </si>
  <si>
    <t>Hochschule Neubrandenburg,</t>
  </si>
  <si>
    <t>Hochschule Stralsund,</t>
  </si>
  <si>
    <t>Hochschule Wismar,</t>
  </si>
  <si>
    <t>Hochschule der Bundesagentur für Arbeit,</t>
  </si>
  <si>
    <t>Fachhochschule des Mittelstandes,</t>
  </si>
  <si>
    <t xml:space="preserve">   University of Applied Sciences,</t>
  </si>
  <si>
    <t xml:space="preserve">   University of Applied Labour Sciences,</t>
  </si>
  <si>
    <t>Europäische Fachhochschule Rhein/Erft GmbH,</t>
  </si>
  <si>
    <t xml:space="preserve">   European University of Applied Sciences,</t>
  </si>
  <si>
    <t xml:space="preserve">https://www.Gesetze-im-Internet.de </t>
  </si>
  <si>
    <r>
      <t xml:space="preserve">private Mittel </t>
    </r>
    <r>
      <rPr>
        <sz val="6"/>
        <rFont val="Calibri"/>
        <family val="2"/>
        <scheme val="minor"/>
      </rPr>
      <t>1)</t>
    </r>
    <r>
      <rPr>
        <vertAlign val="superscript"/>
        <sz val="8"/>
        <color rgb="FFFF0000"/>
        <rFont val="Arial"/>
        <family val="2"/>
      </rPr>
      <t/>
    </r>
  </si>
  <si>
    <t>8.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</si>
</sst>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 #,##0.00\ &quot;€&quot;_-;\-* #,##0.00\ &quot;€&quot;_-;_-* &quot;-&quot;??\ &quot;€&quot;_-;_-@_-"/>
    <numFmt numFmtId="164" formatCode="_-* #,##0.00\ _€_-;\-* #,##0.00\ _€_-;_-* &quot;-&quot;??\ _€_-;_-@_-"/>
    <numFmt numFmtId="165" formatCode="#\ ##0;\-#\ ##0;\-"/>
    <numFmt numFmtId="166" formatCode="0&quot;  &quot;"/>
    <numFmt numFmtId="167" formatCode="#,##0&quot;  &quot;;\-\ #,##0&quot;  &quot;;0&quot;  &quot;;@&quot;  &quot;"/>
    <numFmt numFmtId="168" formatCode="##\ ##\ ##\ ###"/>
    <numFmt numFmtId="169" formatCode="##\ ##"/>
    <numFmt numFmtId="170" formatCode="##\ ##\ #"/>
    <numFmt numFmtId="171" formatCode="##\ ##\ ##"/>
    <numFmt numFmtId="172" formatCode="_-* #,##0.00\ [$€]_-;\-* #,##0.00\ [$€]_-;_-* &quot;-&quot;??\ [$€]_-;_-@_-"/>
    <numFmt numFmtId="173" formatCode="#,##0_);\(#,##0\)"/>
    <numFmt numFmtId="174" formatCode="#,##0&quot;    &quot;;\-\ #,##0&quot;    &quot;;\-&quot;    &quot;;@&quot;    &quot;"/>
    <numFmt numFmtId="175" formatCode="#,##0&quot;&quot;;\-\ #,##0&quot; &quot;;\-&quot;&quot;;@&quot;    &quot;"/>
    <numFmt numFmtId="176" formatCode="#,##0&quot;  &quot;;\-\ #,##0&quot;  &quot;;\-&quot;  &quot;;@&quot;  &quot;"/>
    <numFmt numFmtId="177" formatCode="#,##0.0_ ;\-#,##0.0\ "/>
  </numFmts>
  <fonts count="69">
    <font>
      <sz val="10"/>
      <color theme="1"/>
      <name val="Arial"/>
      <family val="2"/>
    </font>
    <font>
      <sz val="11"/>
      <color theme="1"/>
      <name val="Calibri"/>
      <family val="2"/>
      <scheme val="minor"/>
    </font>
    <font>
      <sz val="10"/>
      <name val="Arial"/>
      <family val="2"/>
    </font>
    <font>
      <sz val="9"/>
      <name val="Arial"/>
      <family val="2"/>
    </font>
    <font>
      <b/>
      <sz val="10"/>
      <name val="Arial"/>
      <family val="2"/>
    </font>
    <font>
      <sz val="10"/>
      <name val="Arial"/>
      <family val="2"/>
    </font>
    <font>
      <sz val="8"/>
      <name val="Arial"/>
      <family val="2"/>
    </font>
    <font>
      <b/>
      <sz val="8"/>
      <name val="Arial"/>
      <family val="2"/>
    </font>
    <font>
      <b/>
      <sz val="9"/>
      <name val="Arial"/>
      <family val="2"/>
    </font>
    <font>
      <sz val="10"/>
      <name val="Arial"/>
      <family val="2"/>
    </font>
    <font>
      <u/>
      <sz val="9"/>
      <name val="Arial"/>
      <family val="2"/>
    </font>
    <font>
      <sz val="6"/>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sz val="9"/>
      <color theme="1"/>
      <name val="Arial"/>
      <family val="2"/>
    </font>
    <font>
      <i/>
      <sz val="8"/>
      <color theme="1"/>
      <name val="Arial"/>
      <family val="2"/>
    </font>
    <font>
      <b/>
      <sz val="8"/>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0"/>
      <name val="MetaNormalLF-Roman"/>
    </font>
    <font>
      <sz val="8"/>
      <name val="Times New Roman"/>
      <family val="1"/>
    </font>
    <font>
      <b/>
      <sz val="8"/>
      <color indexed="8"/>
      <name val="MS Sans Serif"/>
      <family val="2"/>
    </font>
    <font>
      <sz val="10"/>
      <color indexed="8"/>
      <name val="MS Sans Serif"/>
      <family val="2"/>
    </font>
    <font>
      <sz val="10"/>
      <name val="MS Sans Serif"/>
      <family val="2"/>
    </font>
    <font>
      <sz val="12"/>
      <name val="Arial MT"/>
    </font>
    <font>
      <vertAlign val="superscript"/>
      <sz val="8"/>
      <color rgb="FFFF0000"/>
      <name val="Arial"/>
      <family val="2"/>
    </font>
    <font>
      <sz val="10"/>
      <name val="Arial"/>
      <family val="2"/>
    </font>
    <font>
      <sz val="7"/>
      <color indexed="81"/>
      <name val="Arial"/>
      <family val="2"/>
    </font>
    <font>
      <b/>
      <sz val="13"/>
      <color theme="1"/>
      <name val="Calibri"/>
      <family val="2"/>
      <scheme val="minor"/>
    </font>
    <font>
      <b/>
      <sz val="21"/>
      <color theme="1"/>
      <name val="Calibri"/>
      <family val="2"/>
      <scheme val="minor"/>
    </font>
    <font>
      <sz val="21"/>
      <color theme="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sz val="8"/>
      <color theme="1"/>
      <name val="Calibri"/>
      <family val="2"/>
      <scheme val="minor"/>
    </font>
    <font>
      <b/>
      <sz val="10"/>
      <color theme="1"/>
      <name val="Calibri"/>
      <family val="2"/>
      <scheme val="minor"/>
    </font>
    <font>
      <sz val="9"/>
      <name val="Calibri"/>
      <family val="2"/>
      <scheme val="minor"/>
    </font>
    <font>
      <i/>
      <sz val="9"/>
      <color theme="1"/>
      <name val="Calibri"/>
      <family val="2"/>
      <scheme val="minor"/>
    </font>
    <font>
      <i/>
      <sz val="9"/>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b/>
      <sz val="10"/>
      <name val="Calibri"/>
      <family val="2"/>
      <scheme val="minor"/>
    </font>
    <font>
      <sz val="10"/>
      <name val="Calibri"/>
      <family val="2"/>
      <scheme val="minor"/>
    </font>
    <font>
      <sz val="8.5"/>
      <color rgb="FFFF0000"/>
      <name val="Calibri"/>
      <family val="2"/>
      <scheme val="minor"/>
    </font>
    <font>
      <b/>
      <sz val="6"/>
      <name val="Calibri"/>
      <family val="2"/>
      <scheme val="minor"/>
    </font>
    <font>
      <sz val="12"/>
      <color theme="1"/>
      <name val="Calibri"/>
      <family val="2"/>
      <scheme val="minor"/>
    </font>
    <font>
      <u/>
      <sz val="10"/>
      <color theme="10"/>
      <name val="Arial"/>
      <family val="2"/>
    </font>
    <font>
      <u/>
      <sz val="9.5"/>
      <color theme="10"/>
      <name val="Calibri"/>
      <family val="2"/>
      <scheme val="minor"/>
    </font>
    <font>
      <b/>
      <sz val="31"/>
      <name val="Calibri"/>
      <family val="2"/>
      <scheme val="minor"/>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8"/>
      </patternFill>
    </fill>
    <fill>
      <patternFill patternType="solid">
        <fgColor indexed="22"/>
        <bgColor indexed="64"/>
      </patternFill>
    </fill>
    <fill>
      <patternFill patternType="solid">
        <fgColor indexed="22"/>
        <bgColor indexed="22"/>
      </patternFill>
    </fill>
  </fills>
  <borders count="2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diagonal/>
    </border>
  </borders>
  <cellStyleXfs count="573">
    <xf numFmtId="0" fontId="0"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12" applyNumberFormat="0" applyAlignment="0" applyProtection="0"/>
    <xf numFmtId="0" fontId="15" fillId="26" borderId="13" applyNumberFormat="0" applyAlignment="0" applyProtection="0"/>
    <xf numFmtId="0" fontId="16" fillId="27" borderId="13" applyNumberFormat="0" applyAlignment="0" applyProtection="0"/>
    <xf numFmtId="0" fontId="17" fillId="0" borderId="14" applyNumberFormat="0" applyFill="0" applyAlignment="0" applyProtection="0"/>
    <xf numFmtId="0" fontId="18" fillId="0" borderId="0" applyNumberFormat="0" applyFill="0" applyBorder="0" applyAlignment="0" applyProtection="0"/>
    <xf numFmtId="0" fontId="19" fillId="28" borderId="0" applyNumberFormat="0" applyBorder="0" applyAlignment="0" applyProtection="0"/>
    <xf numFmtId="164" fontId="2" fillId="0" borderId="0" applyFont="0" applyFill="0" applyBorder="0" applyAlignment="0" applyProtection="0"/>
    <xf numFmtId="0" fontId="20" fillId="29"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21" fillId="31" borderId="0" applyNumberFormat="0" applyBorder="0" applyAlignment="0" applyProtection="0"/>
    <xf numFmtId="0" fontId="2" fillId="0" borderId="0"/>
    <xf numFmtId="0" fontId="9" fillId="0" borderId="0"/>
    <xf numFmtId="0" fontId="2" fillId="0" borderId="0"/>
    <xf numFmtId="0" fontId="5" fillId="0" borderId="0"/>
    <xf numFmtId="0" fontId="2" fillId="0" borderId="0"/>
    <xf numFmtId="0" fontId="2" fillId="0" borderId="0"/>
    <xf numFmtId="0" fontId="2" fillId="0" borderId="0"/>
    <xf numFmtId="0" fontId="12" fillId="0" borderId="0"/>
    <xf numFmtId="0" fontId="12" fillId="0" borderId="0"/>
    <xf numFmtId="0" fontId="12" fillId="0" borderId="0"/>
    <xf numFmtId="0" fontId="12" fillId="0" borderId="0"/>
    <xf numFmtId="0" fontId="2" fillId="0" borderId="0"/>
    <xf numFmtId="0" fontId="1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2" fillId="0" borderId="0" applyNumberFormat="0" applyFill="0" applyBorder="0" applyAlignment="0" applyProtection="0"/>
    <xf numFmtId="0" fontId="23" fillId="0" borderId="16" applyNumberFormat="0" applyFill="0" applyAlignment="0" applyProtection="0"/>
    <xf numFmtId="0" fontId="24" fillId="0" borderId="17" applyNumberFormat="0" applyFill="0" applyAlignment="0" applyProtection="0"/>
    <xf numFmtId="0" fontId="25" fillId="0" borderId="18" applyNumberFormat="0" applyFill="0" applyAlignment="0" applyProtection="0"/>
    <xf numFmtId="0" fontId="25" fillId="0" borderId="0" applyNumberFormat="0" applyFill="0" applyBorder="0" applyAlignment="0" applyProtection="0"/>
    <xf numFmtId="0" fontId="26" fillId="0" borderId="19" applyNumberFormat="0" applyFill="0" applyAlignment="0" applyProtection="0"/>
    <xf numFmtId="0" fontId="27" fillId="0" borderId="0" applyNumberFormat="0" applyFill="0" applyBorder="0" applyAlignment="0" applyProtection="0"/>
    <xf numFmtId="0" fontId="28" fillId="32" borderId="20" applyNumberFormat="0" applyAlignment="0" applyProtection="0"/>
    <xf numFmtId="0" fontId="39" fillId="33" borderId="0">
      <alignment horizontal="right" vertical="top" textRotation="90" wrapText="1"/>
    </xf>
    <xf numFmtId="171" fontId="38" fillId="0" borderId="21">
      <alignment horizontal="left"/>
    </xf>
    <xf numFmtId="168" fontId="38" fillId="0" borderId="21">
      <alignment horizontal="left"/>
    </xf>
    <xf numFmtId="0" fontId="6" fillId="0" borderId="21"/>
    <xf numFmtId="0" fontId="37" fillId="0" borderId="0"/>
    <xf numFmtId="169" fontId="38" fillId="0" borderId="21">
      <alignment horizontal="left"/>
    </xf>
    <xf numFmtId="172" fontId="2" fillId="0" borderId="0" applyFont="0" applyFill="0" applyBorder="0" applyAlignment="0" applyProtection="0"/>
    <xf numFmtId="170" fontId="38" fillId="0" borderId="21">
      <alignment horizontal="left"/>
    </xf>
    <xf numFmtId="0" fontId="40" fillId="0" borderId="0"/>
    <xf numFmtId="0" fontId="6" fillId="34" borderId="21"/>
    <xf numFmtId="0" fontId="7" fillId="34" borderId="0"/>
    <xf numFmtId="0" fontId="6" fillId="34" borderId="22">
      <alignment horizontal="center" wrapText="1"/>
    </xf>
    <xf numFmtId="0" fontId="12" fillId="0" borderId="0"/>
    <xf numFmtId="0" fontId="12" fillId="0" borderId="0"/>
    <xf numFmtId="0" fontId="12" fillId="0" borderId="0"/>
    <xf numFmtId="0" fontId="7" fillId="35" borderId="0"/>
    <xf numFmtId="0" fontId="41" fillId="0" borderId="0"/>
    <xf numFmtId="0" fontId="22" fillId="0" borderId="0" applyNumberForma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41" fillId="0" borderId="0"/>
    <xf numFmtId="1" fontId="2" fillId="0" borderId="0">
      <alignment horizontal="center" vertical="center"/>
    </xf>
    <xf numFmtId="0" fontId="41" fillId="0" borderId="0"/>
    <xf numFmtId="9" fontId="2" fillId="0" borderId="0" applyFont="0" applyFill="0" applyBorder="0" applyAlignment="0" applyProtection="0"/>
    <xf numFmtId="9" fontId="2" fillId="0" borderId="0" applyFont="0" applyFill="0" applyBorder="0" applyAlignment="0" applyProtection="0"/>
    <xf numFmtId="173" fontId="42" fillId="0" borderId="0"/>
    <xf numFmtId="0" fontId="44" fillId="0" borderId="0"/>
    <xf numFmtId="0" fontId="2" fillId="0" borderId="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0" borderId="0"/>
    <xf numFmtId="0" fontId="12" fillId="0" borderId="0"/>
    <xf numFmtId="0" fontId="12" fillId="0" borderId="0"/>
    <xf numFmtId="0" fontId="12" fillId="30" borderId="15" applyNumberFormat="0" applyFont="0" applyAlignment="0" applyProtection="0"/>
    <xf numFmtId="0" fontId="12" fillId="2" borderId="0" applyNumberFormat="0" applyBorder="0" applyAlignment="0" applyProtection="0"/>
    <xf numFmtId="0" fontId="12" fillId="8" borderId="0" applyNumberFormat="0" applyBorder="0" applyAlignment="0" applyProtection="0"/>
    <xf numFmtId="0" fontId="12" fillId="3" borderId="0" applyNumberFormat="0" applyBorder="0" applyAlignment="0" applyProtection="0"/>
    <xf numFmtId="0" fontId="12" fillId="9" borderId="0" applyNumberFormat="0" applyBorder="0" applyAlignment="0" applyProtection="0"/>
    <xf numFmtId="0" fontId="12" fillId="4"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3"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30" borderId="15" applyNumberFormat="0" applyFont="0" applyAlignment="0" applyProtection="0"/>
    <xf numFmtId="0" fontId="12" fillId="2" borderId="0" applyNumberFormat="0" applyBorder="0" applyAlignment="0" applyProtection="0"/>
    <xf numFmtId="0" fontId="12" fillId="8" borderId="0" applyNumberFormat="0" applyBorder="0" applyAlignment="0" applyProtection="0"/>
    <xf numFmtId="0" fontId="12" fillId="3" borderId="0" applyNumberFormat="0" applyBorder="0" applyAlignment="0" applyProtection="0"/>
    <xf numFmtId="0" fontId="12" fillId="9" borderId="0" applyNumberFormat="0" applyBorder="0" applyAlignment="0" applyProtection="0"/>
    <xf numFmtId="0" fontId="12" fillId="4"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3"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4" fillId="0" borderId="0"/>
    <xf numFmtId="0" fontId="44" fillId="0" borderId="0"/>
    <xf numFmtId="0" fontId="37" fillId="0" borderId="0"/>
    <xf numFmtId="0" fontId="41" fillId="0" borderId="0"/>
    <xf numFmtId="0" fontId="41" fillId="0" borderId="0"/>
    <xf numFmtId="0" fontId="41" fillId="0" borderId="0"/>
    <xf numFmtId="0" fontId="2" fillId="0" borderId="0"/>
    <xf numFmtId="0" fontId="2" fillId="0" borderId="0"/>
    <xf numFmtId="0" fontId="12" fillId="0" borderId="0"/>
    <xf numFmtId="0" fontId="2" fillId="0" borderId="0"/>
    <xf numFmtId="0" fontId="2" fillId="0" borderId="0"/>
    <xf numFmtId="0" fontId="66" fillId="0" borderId="0" applyNumberFormat="0" applyFill="0" applyBorder="0" applyAlignment="0" applyProtection="0"/>
  </cellStyleXfs>
  <cellXfs count="243">
    <xf numFmtId="0" fontId="0" fillId="0" borderId="0" xfId="0"/>
    <xf numFmtId="0" fontId="4" fillId="0" borderId="0" xfId="0" applyFont="1" applyBorder="1"/>
    <xf numFmtId="0" fontId="29" fillId="0" borderId="0" xfId="0" applyNumberFormat="1" applyFont="1"/>
    <xf numFmtId="0" fontId="30" fillId="0" borderId="0" xfId="0" applyNumberFormat="1" applyFont="1"/>
    <xf numFmtId="0" fontId="6" fillId="0" borderId="0" xfId="0" applyFont="1" applyBorder="1"/>
    <xf numFmtId="0" fontId="6" fillId="0" borderId="0" xfId="0" applyFont="1" applyBorder="1" applyAlignment="1">
      <alignment horizontal="center"/>
    </xf>
    <xf numFmtId="0" fontId="6" fillId="0" borderId="0" xfId="0" applyNumberFormat="1" applyFont="1" applyBorder="1" applyAlignment="1">
      <alignment horizontal="left"/>
    </xf>
    <xf numFmtId="0" fontId="4" fillId="0" borderId="0" xfId="132" applyFont="1" applyAlignment="1">
      <alignment horizontal="left" vertical="center"/>
    </xf>
    <xf numFmtId="0" fontId="3" fillId="0" borderId="0" xfId="132" applyFont="1" applyAlignment="1">
      <alignment vertical="center"/>
    </xf>
    <xf numFmtId="0" fontId="3" fillId="0" borderId="0" xfId="132" applyFont="1" applyAlignment="1">
      <alignment horizontal="right" vertical="top"/>
    </xf>
    <xf numFmtId="0" fontId="3" fillId="0" borderId="0" xfId="132" applyFont="1" applyAlignment="1">
      <alignment vertical="top" wrapText="1"/>
    </xf>
    <xf numFmtId="0" fontId="3" fillId="0" borderId="0" xfId="132" applyFont="1"/>
    <xf numFmtId="0" fontId="3" fillId="0" borderId="0" xfId="132" applyFont="1" applyAlignment="1">
      <alignment wrapText="1"/>
    </xf>
    <xf numFmtId="0" fontId="3" fillId="0" borderId="0" xfId="132" applyFont="1" applyAlignment="1">
      <alignment horizontal="right" vertical="center"/>
    </xf>
    <xf numFmtId="0" fontId="8" fillId="0" borderId="0" xfId="132" applyFont="1" applyAlignment="1">
      <alignment horizontal="right" vertical="center"/>
    </xf>
    <xf numFmtId="0" fontId="10" fillId="0" borderId="0" xfId="132" applyFont="1" applyAlignment="1">
      <alignment horizontal="right" vertical="center"/>
    </xf>
    <xf numFmtId="0" fontId="3" fillId="0" borderId="0" xfId="132" applyFont="1" applyAlignment="1">
      <alignment horizontal="right"/>
    </xf>
    <xf numFmtId="0" fontId="31" fillId="0" borderId="0" xfId="0" applyNumberFormat="1" applyFont="1"/>
    <xf numFmtId="0" fontId="32" fillId="0" borderId="0" xfId="0" applyNumberFormat="1" applyFont="1"/>
    <xf numFmtId="0" fontId="0" fillId="0" borderId="0" xfId="0" applyNumberFormat="1" applyFont="1" applyAlignment="1">
      <alignment vertical="center"/>
    </xf>
    <xf numFmtId="0" fontId="30" fillId="0" borderId="0" xfId="0" applyNumberFormat="1" applyFont="1" applyAlignment="1">
      <alignment horizontal="right"/>
    </xf>
    <xf numFmtId="0" fontId="30" fillId="0" borderId="0" xfId="0" applyNumberFormat="1" applyFont="1" applyAlignment="1">
      <alignment vertical="top"/>
    </xf>
    <xf numFmtId="0" fontId="12" fillId="0" borderId="0" xfId="134" applyFont="1"/>
    <xf numFmtId="0" fontId="4" fillId="0" borderId="0" xfId="131" applyFont="1" applyAlignment="1"/>
    <xf numFmtId="0" fontId="0" fillId="0" borderId="0" xfId="0" applyFont="1"/>
    <xf numFmtId="0" fontId="4" fillId="0" borderId="0" xfId="131" applyFont="1"/>
    <xf numFmtId="0" fontId="8" fillId="0" borderId="0" xfId="131" applyFont="1" applyAlignment="1">
      <alignment horizontal="center"/>
    </xf>
    <xf numFmtId="0" fontId="2" fillId="0" borderId="0" xfId="131" applyFont="1"/>
    <xf numFmtId="0" fontId="4" fillId="0" borderId="0" xfId="131" applyFont="1" applyAlignment="1">
      <alignment horizontal="center"/>
    </xf>
    <xf numFmtId="0" fontId="3" fillId="0" borderId="0" xfId="0" applyFont="1" applyAlignment="1"/>
    <xf numFmtId="174" fontId="6" fillId="0" borderId="0" xfId="0" applyNumberFormat="1" applyFont="1" applyBorder="1"/>
    <xf numFmtId="49" fontId="50" fillId="0" borderId="0" xfId="134" applyNumberFormat="1" applyFont="1" applyAlignment="1">
      <alignment horizontal="right"/>
    </xf>
    <xf numFmtId="0" fontId="50" fillId="0" borderId="0" xfId="134" applyFont="1" applyAlignment="1"/>
    <xf numFmtId="0" fontId="50" fillId="0" borderId="0" xfId="134" applyFont="1" applyAlignment="1">
      <alignment horizontal="left" vertical="center" indent="33"/>
    </xf>
    <xf numFmtId="0" fontId="50" fillId="0" borderId="0" xfId="127" applyNumberFormat="1" applyFont="1" applyAlignment="1">
      <alignment horizontal="right" vertical="center"/>
    </xf>
    <xf numFmtId="0" fontId="53" fillId="0" borderId="0" xfId="134" applyFont="1" applyAlignment="1">
      <alignment vertical="center"/>
    </xf>
    <xf numFmtId="49" fontId="50" fillId="0" borderId="0" xfId="134" applyNumberFormat="1" applyFont="1" applyAlignment="1">
      <alignment horizontal="left" vertical="center"/>
    </xf>
    <xf numFmtId="0" fontId="50" fillId="0" borderId="0" xfId="134" applyNumberFormat="1" applyFont="1" applyAlignment="1">
      <alignment horizontal="left" vertical="center"/>
    </xf>
    <xf numFmtId="49" fontId="50" fillId="0" borderId="0" xfId="135" applyNumberFormat="1" applyFont="1" applyAlignment="1">
      <alignment horizontal="left" vertical="center"/>
    </xf>
    <xf numFmtId="0" fontId="50" fillId="0" borderId="0" xfId="134" applyFont="1" applyAlignment="1">
      <alignment horizontal="left" vertical="center"/>
    </xf>
    <xf numFmtId="0" fontId="51" fillId="0" borderId="0" xfId="0" applyNumberFormat="1" applyFont="1" applyAlignment="1">
      <alignment vertical="top"/>
    </xf>
    <xf numFmtId="0" fontId="49" fillId="0" borderId="0" xfId="0" applyNumberFormat="1" applyFont="1" applyAlignment="1">
      <alignment horizontal="right"/>
    </xf>
    <xf numFmtId="0" fontId="52" fillId="0" borderId="0" xfId="0" applyNumberFormat="1" applyFont="1" applyAlignment="1">
      <alignment vertical="top"/>
    </xf>
    <xf numFmtId="0" fontId="54" fillId="0" borderId="0" xfId="0" applyNumberFormat="1" applyFont="1" applyAlignment="1">
      <alignment horizontal="left" vertical="top"/>
    </xf>
    <xf numFmtId="0" fontId="49" fillId="0" borderId="0" xfId="0" applyNumberFormat="1" applyFont="1" applyAlignment="1">
      <alignment vertical="top" wrapText="1"/>
    </xf>
    <xf numFmtId="0" fontId="49" fillId="0" borderId="0" xfId="0" applyNumberFormat="1" applyFont="1" applyAlignment="1">
      <alignment vertical="top"/>
    </xf>
    <xf numFmtId="0" fontId="49" fillId="0" borderId="0" xfId="0" applyNumberFormat="1" applyFont="1" applyAlignment="1">
      <alignment horizontal="left" indent="1"/>
    </xf>
    <xf numFmtId="0" fontId="55" fillId="0" borderId="0" xfId="0" applyNumberFormat="1" applyFont="1" applyAlignment="1">
      <alignment horizontal="right" vertical="top"/>
    </xf>
    <xf numFmtId="0" fontId="55" fillId="0" borderId="0" xfId="0" applyNumberFormat="1" applyFont="1"/>
    <xf numFmtId="0" fontId="49" fillId="0" borderId="0" xfId="0" applyNumberFormat="1" applyFont="1" applyAlignment="1">
      <alignment wrapText="1"/>
    </xf>
    <xf numFmtId="0" fontId="55" fillId="0" borderId="0" xfId="0" applyNumberFormat="1" applyFont="1" applyAlignment="1">
      <alignment wrapText="1"/>
    </xf>
    <xf numFmtId="0" fontId="49" fillId="0" borderId="0" xfId="0" applyNumberFormat="1" applyFont="1"/>
    <xf numFmtId="0" fontId="56" fillId="0" borderId="0" xfId="0" applyNumberFormat="1" applyFont="1" applyAlignment="1">
      <alignment wrapText="1"/>
    </xf>
    <xf numFmtId="0" fontId="54" fillId="0" borderId="0" xfId="0" applyFont="1" applyAlignment="1">
      <alignment horizontal="right"/>
    </xf>
    <xf numFmtId="0" fontId="51" fillId="0" borderId="0" xfId="0" applyNumberFormat="1" applyFont="1" applyAlignment="1">
      <alignment horizontal="right"/>
    </xf>
    <xf numFmtId="0" fontId="49" fillId="0" borderId="0" xfId="0" applyNumberFormat="1" applyFont="1" applyAlignment="1">
      <alignment vertical="center"/>
    </xf>
    <xf numFmtId="0" fontId="49" fillId="0" borderId="0" xfId="0" applyNumberFormat="1" applyFont="1" applyAlignment="1">
      <alignment horizontal="right" vertical="center"/>
    </xf>
    <xf numFmtId="0" fontId="55" fillId="0" borderId="0" xfId="0" applyNumberFormat="1" applyFont="1" applyAlignment="1">
      <alignment horizontal="right"/>
    </xf>
    <xf numFmtId="0" fontId="55" fillId="0" borderId="0" xfId="0" applyNumberFormat="1" applyFont="1" applyAlignment="1">
      <alignment vertical="top"/>
    </xf>
    <xf numFmtId="0" fontId="56" fillId="0" borderId="0" xfId="131" applyNumberFormat="1" applyFont="1" applyAlignment="1">
      <alignment horizontal="left" indent="1"/>
    </xf>
    <xf numFmtId="0" fontId="56" fillId="0" borderId="0" xfId="130" applyNumberFormat="1" applyFont="1" applyAlignment="1">
      <alignment horizontal="left" indent="1"/>
    </xf>
    <xf numFmtId="0" fontId="57" fillId="0" borderId="0" xfId="0" applyFont="1" applyAlignment="1">
      <alignment horizontal="left" vertical="center"/>
    </xf>
    <xf numFmtId="0" fontId="58" fillId="0" borderId="6" xfId="0" applyFont="1" applyBorder="1" applyAlignment="1">
      <alignment horizontal="center" vertical="center" wrapText="1"/>
    </xf>
    <xf numFmtId="0" fontId="58" fillId="0" borderId="1" xfId="0" applyFont="1" applyBorder="1" applyAlignment="1">
      <alignment horizontal="center" vertical="center" wrapText="1"/>
    </xf>
    <xf numFmtId="174" fontId="58" fillId="0" borderId="1" xfId="0" applyNumberFormat="1" applyFont="1" applyBorder="1" applyAlignment="1">
      <alignment horizontal="center" vertical="center" wrapText="1"/>
    </xf>
    <xf numFmtId="174" fontId="58" fillId="0" borderId="3" xfId="0" applyNumberFormat="1" applyFont="1" applyBorder="1" applyAlignment="1">
      <alignment horizontal="center" vertical="center" wrapText="1"/>
    </xf>
    <xf numFmtId="166" fontId="58" fillId="0" borderId="0" xfId="0" applyNumberFormat="1" applyFont="1" applyAlignment="1" applyProtection="1">
      <alignment horizontal="right"/>
    </xf>
    <xf numFmtId="174" fontId="60" fillId="0" borderId="1" xfId="0" applyNumberFormat="1" applyFont="1" applyBorder="1" applyAlignment="1">
      <alignment horizontal="center" vertical="center" wrapText="1"/>
    </xf>
    <xf numFmtId="174" fontId="60" fillId="0" borderId="3" xfId="0" applyNumberFormat="1" applyFont="1" applyBorder="1" applyAlignment="1">
      <alignment horizontal="center" vertical="center" wrapText="1"/>
    </xf>
    <xf numFmtId="0" fontId="60" fillId="0" borderId="0" xfId="0" applyFont="1" applyBorder="1"/>
    <xf numFmtId="0" fontId="60" fillId="0" borderId="4" xfId="0" applyNumberFormat="1" applyFont="1" applyBorder="1" applyAlignment="1">
      <alignment horizontal="left" wrapText="1"/>
    </xf>
    <xf numFmtId="0" fontId="60" fillId="0" borderId="4" xfId="0" applyFont="1" applyBorder="1" applyAlignment="1">
      <alignment horizontal="center" wrapText="1"/>
    </xf>
    <xf numFmtId="0" fontId="60" fillId="0" borderId="2" xfId="0" applyNumberFormat="1" applyFont="1" applyBorder="1" applyAlignment="1">
      <alignment horizontal="left" wrapText="1"/>
    </xf>
    <xf numFmtId="0" fontId="60" fillId="0" borderId="2" xfId="0" applyFont="1" applyBorder="1" applyAlignment="1">
      <alignment horizontal="center" wrapText="1"/>
    </xf>
    <xf numFmtId="174" fontId="60" fillId="0" borderId="0" xfId="0" applyNumberFormat="1" applyFont="1" applyBorder="1" applyAlignment="1">
      <alignment horizontal="right"/>
    </xf>
    <xf numFmtId="0" fontId="60" fillId="0" borderId="2" xfId="0" applyNumberFormat="1" applyFont="1" applyBorder="1" applyAlignment="1">
      <alignment horizontal="left"/>
    </xf>
    <xf numFmtId="0" fontId="60" fillId="0" borderId="2" xfId="0" applyFont="1" applyBorder="1" applyAlignment="1">
      <alignment horizontal="center"/>
    </xf>
    <xf numFmtId="0" fontId="58" fillId="0" borderId="0" xfId="0" applyFont="1" applyBorder="1"/>
    <xf numFmtId="0" fontId="11" fillId="0" borderId="0" xfId="0" applyFont="1" applyBorder="1"/>
    <xf numFmtId="0" fontId="58" fillId="0" borderId="3" xfId="0" applyFont="1" applyBorder="1" applyAlignment="1">
      <alignment horizontal="center" vertical="center" wrapText="1"/>
    </xf>
    <xf numFmtId="0" fontId="60" fillId="0" borderId="0" xfId="0" applyFont="1" applyBorder="1" applyAlignment="1">
      <alignment wrapText="1"/>
    </xf>
    <xf numFmtId="165" fontId="60" fillId="0" borderId="1" xfId="0" applyNumberFormat="1" applyFont="1" applyBorder="1" applyAlignment="1">
      <alignment horizontal="center" vertical="center" wrapText="1"/>
    </xf>
    <xf numFmtId="165" fontId="60" fillId="0" borderId="3" xfId="0" applyNumberFormat="1" applyFont="1" applyBorder="1" applyAlignment="1">
      <alignment horizontal="center" vertical="center" wrapText="1"/>
    </xf>
    <xf numFmtId="0" fontId="60" fillId="0" borderId="4" xfId="0" applyNumberFormat="1" applyFont="1" applyBorder="1" applyAlignment="1">
      <alignment vertical="center" wrapText="1"/>
    </xf>
    <xf numFmtId="0" fontId="60" fillId="0" borderId="4" xfId="0" applyFont="1" applyBorder="1" applyAlignment="1">
      <alignment vertical="center" wrapText="1"/>
    </xf>
    <xf numFmtId="0" fontId="60" fillId="0" borderId="2" xfId="0" applyNumberFormat="1" applyFont="1" applyBorder="1" applyAlignment="1">
      <alignment vertical="center" wrapText="1"/>
    </xf>
    <xf numFmtId="0" fontId="60" fillId="0" borderId="2" xfId="0" applyFont="1" applyBorder="1" applyAlignment="1">
      <alignment vertical="center" wrapText="1"/>
    </xf>
    <xf numFmtId="0" fontId="60" fillId="0" borderId="2" xfId="0" applyNumberFormat="1" applyFont="1" applyBorder="1" applyAlignment="1">
      <alignment horizontal="center" vertical="center" wrapText="1"/>
    </xf>
    <xf numFmtId="0" fontId="60" fillId="0" borderId="2" xfId="0" applyNumberFormat="1" applyFont="1" applyBorder="1" applyAlignment="1">
      <alignment horizontal="left" vertical="center" wrapText="1"/>
    </xf>
    <xf numFmtId="0" fontId="60" fillId="0" borderId="2" xfId="0" applyNumberFormat="1" applyFont="1" applyBorder="1" applyAlignment="1">
      <alignment wrapText="1"/>
    </xf>
    <xf numFmtId="0" fontId="60" fillId="0" borderId="2" xfId="0" applyNumberFormat="1" applyFont="1" applyBorder="1" applyAlignment="1">
      <alignment horizontal="center" wrapText="1"/>
    </xf>
    <xf numFmtId="0" fontId="60" fillId="0" borderId="0" xfId="0" applyFont="1" applyBorder="1" applyAlignment="1"/>
    <xf numFmtId="0" fontId="59" fillId="0" borderId="2" xfId="0" applyNumberFormat="1" applyFont="1" applyBorder="1" applyAlignment="1">
      <alignment wrapText="1"/>
    </xf>
    <xf numFmtId="0" fontId="59" fillId="0" borderId="2" xfId="0" applyNumberFormat="1" applyFont="1" applyBorder="1" applyAlignment="1">
      <alignment horizontal="center" wrapText="1"/>
    </xf>
    <xf numFmtId="174" fontId="59" fillId="0" borderId="0" xfId="0" applyNumberFormat="1" applyFont="1" applyBorder="1" applyAlignment="1">
      <alignment horizontal="right"/>
    </xf>
    <xf numFmtId="0" fontId="59" fillId="0" borderId="2" xfId="0" applyNumberFormat="1" applyFont="1" applyBorder="1" applyAlignment="1">
      <alignment vertical="center" wrapText="1"/>
    </xf>
    <xf numFmtId="0" fontId="59" fillId="0" borderId="2" xfId="0" applyNumberFormat="1" applyFont="1" applyBorder="1" applyAlignment="1">
      <alignment horizontal="center" vertical="center" wrapText="1"/>
    </xf>
    <xf numFmtId="0" fontId="60" fillId="0" borderId="2" xfId="0" applyFont="1" applyBorder="1" applyAlignment="1">
      <alignment horizontal="center" vertical="center" wrapText="1"/>
    </xf>
    <xf numFmtId="0" fontId="59" fillId="0" borderId="2" xfId="0" applyFont="1" applyBorder="1" applyAlignment="1">
      <alignment horizontal="center" vertical="center" wrapText="1"/>
    </xf>
    <xf numFmtId="0" fontId="60" fillId="0" borderId="0" xfId="0" applyNumberFormat="1" applyFont="1" applyBorder="1"/>
    <xf numFmtId="165" fontId="60" fillId="0" borderId="0" xfId="0" applyNumberFormat="1" applyFont="1" applyBorder="1"/>
    <xf numFmtId="0" fontId="58" fillId="0" borderId="0" xfId="0" applyFont="1" applyBorder="1" applyAlignment="1">
      <alignment wrapText="1"/>
    </xf>
    <xf numFmtId="0" fontId="60" fillId="0" borderId="5" xfId="0" applyFont="1" applyBorder="1" applyAlignment="1">
      <alignment horizontal="center" vertical="center" wrapText="1"/>
    </xf>
    <xf numFmtId="175" fontId="60" fillId="0" borderId="0" xfId="0" applyNumberFormat="1" applyFont="1" applyBorder="1" applyAlignment="1">
      <alignment horizontal="right"/>
    </xf>
    <xf numFmtId="0" fontId="60" fillId="0" borderId="5" xfId="0" applyFont="1" applyBorder="1" applyAlignment="1">
      <alignment horizontal="center" wrapText="1"/>
    </xf>
    <xf numFmtId="0" fontId="59" fillId="0" borderId="2" xfId="0" applyNumberFormat="1" applyFont="1" applyBorder="1" applyAlignment="1">
      <alignment horizontal="left" wrapText="1"/>
    </xf>
    <xf numFmtId="0" fontId="59" fillId="0" borderId="5" xfId="0" applyFont="1" applyBorder="1" applyAlignment="1">
      <alignment horizontal="center" wrapText="1"/>
    </xf>
    <xf numFmtId="175" fontId="59" fillId="0" borderId="0" xfId="0" applyNumberFormat="1" applyFont="1" applyBorder="1" applyAlignment="1">
      <alignment horizontal="right"/>
    </xf>
    <xf numFmtId="0" fontId="59" fillId="0" borderId="2" xfId="0" applyNumberFormat="1" applyFont="1" applyBorder="1" applyAlignment="1">
      <alignment horizontal="left" vertical="center" wrapText="1"/>
    </xf>
    <xf numFmtId="0" fontId="59" fillId="0" borderId="5" xfId="0" applyFont="1" applyBorder="1" applyAlignment="1">
      <alignment horizontal="center" vertical="center" wrapText="1"/>
    </xf>
    <xf numFmtId="165" fontId="60" fillId="0" borderId="0" xfId="0" applyNumberFormat="1" applyFont="1" applyBorder="1" applyAlignment="1">
      <alignment horizontal="center"/>
    </xf>
    <xf numFmtId="0" fontId="60" fillId="0" borderId="0" xfId="0" applyFont="1" applyBorder="1" applyAlignment="1">
      <alignment horizontal="center"/>
    </xf>
    <xf numFmtId="0" fontId="62" fillId="0" borderId="0" xfId="0" applyFont="1" applyBorder="1"/>
    <xf numFmtId="0" fontId="58" fillId="0" borderId="6" xfId="0" applyNumberFormat="1" applyFont="1" applyBorder="1" applyAlignment="1">
      <alignment horizontal="center" vertical="center" wrapText="1"/>
    </xf>
    <xf numFmtId="0" fontId="58" fillId="0" borderId="1" xfId="0" applyNumberFormat="1" applyFont="1" applyBorder="1" applyAlignment="1">
      <alignment horizontal="center" vertical="center" wrapText="1"/>
    </xf>
    <xf numFmtId="165" fontId="58" fillId="0" borderId="1" xfId="0" applyNumberFormat="1" applyFont="1" applyBorder="1" applyAlignment="1">
      <alignment horizontal="center" vertical="center" wrapText="1"/>
    </xf>
    <xf numFmtId="0" fontId="60" fillId="0" borderId="0" xfId="0" applyFont="1" applyBorder="1" applyAlignment="1">
      <alignment horizontal="center" vertical="center"/>
    </xf>
    <xf numFmtId="0" fontId="59" fillId="0" borderId="0" xfId="0" applyFont="1" applyBorder="1"/>
    <xf numFmtId="167" fontId="60" fillId="0" borderId="0" xfId="0" applyNumberFormat="1" applyFont="1" applyBorder="1" applyAlignment="1">
      <alignment horizontal="right"/>
    </xf>
    <xf numFmtId="0" fontId="58" fillId="0" borderId="3" xfId="0" applyNumberFormat="1" applyFont="1" applyBorder="1" applyAlignment="1">
      <alignment horizontal="center" vertical="center" wrapText="1"/>
    </xf>
    <xf numFmtId="176" fontId="60" fillId="0" borderId="0" xfId="0" applyNumberFormat="1" applyFont="1" applyBorder="1" applyAlignment="1">
      <alignment horizontal="right"/>
    </xf>
    <xf numFmtId="0" fontId="59" fillId="0" borderId="2" xfId="0" applyFont="1" applyBorder="1" applyAlignment="1">
      <alignment horizontal="center" wrapText="1"/>
    </xf>
    <xf numFmtId="176" fontId="59" fillId="0" borderId="0" xfId="0" applyNumberFormat="1" applyFont="1" applyBorder="1" applyAlignment="1">
      <alignment horizontal="right"/>
    </xf>
    <xf numFmtId="167" fontId="60" fillId="0" borderId="0" xfId="0" applyNumberFormat="1" applyFont="1" applyBorder="1"/>
    <xf numFmtId="0" fontId="59" fillId="0" borderId="0" xfId="0" applyFont="1" applyBorder="1" applyAlignment="1"/>
    <xf numFmtId="0" fontId="63" fillId="0" borderId="0" xfId="0" applyFont="1" applyBorder="1"/>
    <xf numFmtId="167" fontId="60" fillId="0" borderId="0" xfId="0" applyNumberFormat="1" applyFont="1" applyBorder="1" applyAlignment="1"/>
    <xf numFmtId="0" fontId="60" fillId="0" borderId="0" xfId="0" applyNumberFormat="1" applyFont="1" applyBorder="1" applyAlignment="1">
      <alignment horizontal="justify" vertical="center"/>
    </xf>
    <xf numFmtId="166" fontId="58" fillId="0" borderId="0" xfId="0" applyNumberFormat="1" applyFont="1" applyBorder="1" applyAlignment="1" applyProtection="1">
      <alignment horizontal="right"/>
    </xf>
    <xf numFmtId="0" fontId="60" fillId="0" borderId="2" xfId="0" applyNumberFormat="1" applyFont="1" applyBorder="1" applyAlignment="1">
      <alignment horizontal="justify" vertical="center" wrapText="1"/>
    </xf>
    <xf numFmtId="177" fontId="60" fillId="0" borderId="0" xfId="0" applyNumberFormat="1" applyFont="1" applyBorder="1" applyAlignment="1">
      <alignment horizontal="right"/>
    </xf>
    <xf numFmtId="177" fontId="59" fillId="0" borderId="0" xfId="0" applyNumberFormat="1" applyFont="1" applyBorder="1" applyAlignment="1">
      <alignment horizontal="right"/>
    </xf>
    <xf numFmtId="0" fontId="62" fillId="0" borderId="0" xfId="0" applyFont="1"/>
    <xf numFmtId="0" fontId="60" fillId="0" borderId="0" xfId="0" applyFont="1"/>
    <xf numFmtId="0" fontId="60" fillId="0" borderId="4" xfId="0" applyFont="1" applyBorder="1" applyAlignment="1">
      <alignment horizontal="left" wrapText="1"/>
    </xf>
    <xf numFmtId="0" fontId="59" fillId="0" borderId="4" xfId="0" applyNumberFormat="1" applyFont="1" applyBorder="1" applyAlignment="1">
      <alignment vertical="center" wrapText="1"/>
    </xf>
    <xf numFmtId="0" fontId="60" fillId="0" borderId="2" xfId="0" applyFont="1" applyBorder="1" applyAlignment="1">
      <alignment horizontal="left" wrapText="1"/>
    </xf>
    <xf numFmtId="0" fontId="59" fillId="0" borderId="2" xfId="0" applyNumberFormat="1" applyFont="1" applyBorder="1" applyAlignment="1">
      <alignment vertical="center"/>
    </xf>
    <xf numFmtId="0" fontId="60" fillId="0" borderId="2" xfId="127" applyNumberFormat="1" applyFont="1" applyBorder="1" applyAlignment="1">
      <alignment horizontal="left" wrapText="1"/>
    </xf>
    <xf numFmtId="0" fontId="58" fillId="0" borderId="0" xfId="0" applyFont="1"/>
    <xf numFmtId="165" fontId="64" fillId="0" borderId="23" xfId="0" applyNumberFormat="1" applyFont="1" applyBorder="1" applyAlignment="1">
      <alignment vertical="center" wrapText="1"/>
    </xf>
    <xf numFmtId="0" fontId="60" fillId="0" borderId="4" xfId="0" applyNumberFormat="1" applyFont="1" applyBorder="1" applyAlignment="1">
      <alignment horizontal="left" vertical="center" wrapText="1"/>
    </xf>
    <xf numFmtId="0" fontId="60" fillId="0" borderId="2" xfId="0" applyNumberFormat="1" applyFont="1" applyBorder="1" applyAlignment="1">
      <alignment horizontal="left" vertical="center" wrapText="1" indent="1"/>
    </xf>
    <xf numFmtId="167" fontId="59" fillId="0" borderId="0" xfId="0" applyNumberFormat="1" applyFont="1" applyBorder="1" applyAlignment="1">
      <alignment horizontal="right"/>
    </xf>
    <xf numFmtId="0" fontId="54" fillId="0" borderId="0" xfId="132" applyFont="1" applyAlignment="1">
      <alignment horizontal="right" vertical="top"/>
    </xf>
    <xf numFmtId="0" fontId="54" fillId="0" borderId="0" xfId="132" applyFont="1" applyAlignment="1">
      <alignment vertical="top" wrapText="1"/>
    </xf>
    <xf numFmtId="0" fontId="54" fillId="0" borderId="0" xfId="132" applyFont="1" applyAlignment="1">
      <alignment vertical="center"/>
    </xf>
    <xf numFmtId="0" fontId="62" fillId="0" borderId="0" xfId="0" applyFont="1" applyBorder="1" applyAlignment="1">
      <alignment horizontal="center" vertical="center"/>
    </xf>
    <xf numFmtId="0" fontId="60" fillId="0" borderId="1" xfId="0" applyFont="1" applyBorder="1" applyAlignment="1">
      <alignment horizontal="center" vertical="center" wrapText="1"/>
    </xf>
    <xf numFmtId="0" fontId="1" fillId="0" borderId="0" xfId="0" applyFont="1" applyAlignment="1">
      <alignment horizontal="left" vertical="center"/>
    </xf>
    <xf numFmtId="0" fontId="49" fillId="0" borderId="0" xfId="0" applyFont="1" applyAlignment="1">
      <alignment horizontal="left" vertical="center"/>
    </xf>
    <xf numFmtId="0" fontId="67" fillId="0" borderId="0" xfId="572" applyFont="1"/>
    <xf numFmtId="165" fontId="58" fillId="0" borderId="3" xfId="0" applyNumberFormat="1" applyFont="1" applyBorder="1" applyAlignment="1">
      <alignment horizontal="center" vertical="center" wrapText="1"/>
    </xf>
    <xf numFmtId="0" fontId="50" fillId="0" borderId="0" xfId="134" applyFont="1" applyAlignment="1">
      <alignment horizontal="left" vertical="center"/>
    </xf>
    <xf numFmtId="49" fontId="50" fillId="0" borderId="0" xfId="134" applyNumberFormat="1" applyFont="1" applyAlignment="1">
      <alignment horizontal="left" vertical="center"/>
    </xf>
    <xf numFmtId="49" fontId="50" fillId="0" borderId="0" xfId="135" applyNumberFormat="1" applyFont="1" applyAlignment="1">
      <alignment horizontal="left" vertical="center"/>
    </xf>
    <xf numFmtId="0" fontId="50" fillId="0" borderId="0" xfId="134" applyFont="1" applyBorder="1" applyAlignment="1">
      <alignment horizontal="center" vertical="center"/>
    </xf>
    <xf numFmtId="0" fontId="50" fillId="0" borderId="0" xfId="134" applyFont="1" applyBorder="1" applyAlignment="1">
      <alignment horizontal="left" vertical="center"/>
    </xf>
    <xf numFmtId="0" fontId="50" fillId="0" borderId="10" xfId="134" applyFont="1" applyBorder="1" applyAlignment="1">
      <alignment horizontal="center" vertical="center"/>
    </xf>
    <xf numFmtId="0" fontId="50" fillId="0" borderId="7" xfId="134" applyFont="1" applyBorder="1" applyAlignment="1">
      <alignment horizontal="center" vertical="center"/>
    </xf>
    <xf numFmtId="0" fontId="53" fillId="0" borderId="0" xfId="134" applyFont="1" applyAlignment="1">
      <alignment horizontal="center" vertical="center"/>
    </xf>
    <xf numFmtId="0" fontId="50" fillId="0" borderId="0" xfId="134" applyFont="1" applyAlignment="1">
      <alignment horizontal="center" vertical="center"/>
    </xf>
    <xf numFmtId="0" fontId="50" fillId="0" borderId="0" xfId="127" applyFont="1" applyBorder="1" applyAlignment="1">
      <alignment horizontal="center" vertical="center"/>
    </xf>
    <xf numFmtId="0" fontId="33" fillId="0" borderId="0" xfId="134" applyFont="1" applyAlignment="1">
      <alignment horizontal="left" vertical="center"/>
    </xf>
    <xf numFmtId="0" fontId="50" fillId="0" borderId="0" xfId="134" applyFont="1" applyAlignment="1">
      <alignment horizontal="right"/>
    </xf>
    <xf numFmtId="0" fontId="53" fillId="0" borderId="10" xfId="134" applyFont="1" applyBorder="1" applyAlignment="1">
      <alignment horizontal="right"/>
    </xf>
    <xf numFmtId="0" fontId="35" fillId="0" borderId="8" xfId="134" applyFont="1" applyBorder="1" applyAlignment="1">
      <alignment horizontal="center" vertical="center" wrapText="1"/>
    </xf>
    <xf numFmtId="0" fontId="46" fillId="0" borderId="9" xfId="127" applyFont="1" applyBorder="1" applyAlignment="1">
      <alignment horizontal="left" vertical="center" wrapText="1"/>
    </xf>
    <xf numFmtId="0" fontId="65" fillId="0" borderId="9" xfId="127" applyFont="1" applyBorder="1" applyAlignment="1">
      <alignment horizontal="right" vertical="center" wrapText="1"/>
    </xf>
    <xf numFmtId="0" fontId="36" fillId="0" borderId="0" xfId="127" applyFont="1" applyBorder="1" applyAlignment="1">
      <alignment horizontal="center" vertical="center" wrapText="1"/>
    </xf>
    <xf numFmtId="49" fontId="34" fillId="0" borderId="0" xfId="134" quotePrefix="1" applyNumberFormat="1" applyFont="1" applyAlignment="1">
      <alignment horizontal="left"/>
    </xf>
    <xf numFmtId="0" fontId="47" fillId="0" borderId="0" xfId="127" applyFont="1" applyAlignment="1">
      <alignment vertical="center" wrapText="1"/>
    </xf>
    <xf numFmtId="0" fontId="47" fillId="0" borderId="0" xfId="127" applyFont="1" applyAlignment="1">
      <alignment vertical="center"/>
    </xf>
    <xf numFmtId="0" fontId="48" fillId="0" borderId="0" xfId="127" applyFont="1" applyAlignment="1">
      <alignment horizontal="left"/>
    </xf>
    <xf numFmtId="0" fontId="49" fillId="0" borderId="0" xfId="0" applyNumberFormat="1" applyFont="1" applyAlignment="1">
      <alignment horizontal="left" vertical="center"/>
    </xf>
    <xf numFmtId="0" fontId="57" fillId="0" borderId="0" xfId="0" applyNumberFormat="1" applyFont="1" applyAlignment="1">
      <alignment horizontal="left" vertical="center"/>
    </xf>
    <xf numFmtId="0" fontId="61" fillId="0" borderId="6" xfId="0" applyFont="1" applyBorder="1" applyAlignment="1">
      <alignment horizontal="left" vertical="center" wrapText="1"/>
    </xf>
    <xf numFmtId="0" fontId="61" fillId="0" borderId="1" xfId="0" applyFont="1" applyBorder="1" applyAlignment="1">
      <alignment horizontal="left" vertical="center" wrapText="1"/>
    </xf>
    <xf numFmtId="174" fontId="61" fillId="0" borderId="1" xfId="0" applyNumberFormat="1" applyFont="1" applyBorder="1" applyAlignment="1">
      <alignment horizontal="center" vertical="center" wrapText="1"/>
    </xf>
    <xf numFmtId="174" fontId="61" fillId="0" borderId="3" xfId="0" applyNumberFormat="1" applyFont="1" applyBorder="1" applyAlignment="1">
      <alignment horizontal="center" vertical="center" wrapText="1"/>
    </xf>
    <xf numFmtId="0" fontId="59" fillId="0" borderId="6" xfId="0" applyFont="1" applyBorder="1" applyAlignment="1">
      <alignment horizontal="left" vertical="center" wrapText="1"/>
    </xf>
    <xf numFmtId="0" fontId="59" fillId="0" borderId="1" xfId="0" applyFont="1" applyBorder="1" applyAlignment="1">
      <alignment horizontal="left" vertical="center" wrapText="1"/>
    </xf>
    <xf numFmtId="174" fontId="59" fillId="0" borderId="1" xfId="0" applyNumberFormat="1" applyFont="1" applyBorder="1" applyAlignment="1">
      <alignment horizontal="center" vertical="center" wrapText="1"/>
    </xf>
    <xf numFmtId="174" fontId="59" fillId="0" borderId="3" xfId="0" applyNumberFormat="1" applyFont="1" applyBorder="1" applyAlignment="1">
      <alignment horizontal="center" vertical="center" wrapText="1"/>
    </xf>
    <xf numFmtId="0" fontId="60" fillId="0" borderId="6" xfId="0" applyFont="1" applyBorder="1" applyAlignment="1">
      <alignment horizontal="center" vertical="center" wrapText="1"/>
    </xf>
    <xf numFmtId="174" fontId="60" fillId="0" borderId="1" xfId="0" applyNumberFormat="1" applyFont="1" applyBorder="1" applyAlignment="1">
      <alignment horizontal="center" vertical="center" wrapText="1"/>
    </xf>
    <xf numFmtId="174" fontId="59" fillId="0" borderId="0" xfId="0" applyNumberFormat="1" applyFont="1" applyBorder="1" applyAlignment="1">
      <alignment horizontal="center" vertical="center" wrapText="1"/>
    </xf>
    <xf numFmtId="0" fontId="60" fillId="0" borderId="1" xfId="0" applyNumberFormat="1" applyFont="1" applyBorder="1" applyAlignment="1">
      <alignment horizontal="center" vertical="center" wrapText="1"/>
    </xf>
    <xf numFmtId="0" fontId="60" fillId="0" borderId="1" xfId="0" applyFont="1" applyBorder="1" applyAlignment="1">
      <alignment horizontal="center" vertical="center" wrapText="1"/>
    </xf>
    <xf numFmtId="174" fontId="60" fillId="0" borderId="3" xfId="0" applyNumberFormat="1" applyFont="1" applyBorder="1" applyAlignment="1">
      <alignment horizontal="center" vertical="center" wrapText="1"/>
    </xf>
    <xf numFmtId="174" fontId="59" fillId="0" borderId="11" xfId="569" applyNumberFormat="1" applyFont="1" applyBorder="1" applyAlignment="1">
      <alignment horizontal="center" vertical="center" wrapText="1"/>
    </xf>
    <xf numFmtId="174" fontId="59" fillId="0" borderId="0" xfId="569" applyNumberFormat="1" applyFont="1" applyAlignment="1">
      <alignment horizontal="center" vertical="center"/>
    </xf>
    <xf numFmtId="174" fontId="59" fillId="0" borderId="0" xfId="569" applyNumberFormat="1" applyFont="1" applyBorder="1" applyAlignment="1">
      <alignment horizontal="center" vertical="center" wrapText="1"/>
    </xf>
    <xf numFmtId="174" fontId="59" fillId="0" borderId="11" xfId="0" applyNumberFormat="1" applyFont="1" applyBorder="1" applyAlignment="1">
      <alignment horizontal="center" vertical="center" wrapText="1"/>
    </xf>
    <xf numFmtId="165" fontId="61" fillId="0" borderId="1" xfId="0" applyNumberFormat="1" applyFont="1" applyBorder="1" applyAlignment="1">
      <alignment horizontal="center" vertical="center" wrapText="1"/>
    </xf>
    <xf numFmtId="165" fontId="61" fillId="0" borderId="3" xfId="0" applyNumberFormat="1" applyFont="1" applyBorder="1" applyAlignment="1">
      <alignment horizontal="center" vertical="center" wrapText="1"/>
    </xf>
    <xf numFmtId="0" fontId="59" fillId="0" borderId="6" xfId="0" applyFont="1" applyBorder="1" applyAlignment="1">
      <alignment horizontal="left" vertical="center"/>
    </xf>
    <xf numFmtId="0" fontId="59" fillId="0" borderId="1" xfId="0" applyFont="1" applyBorder="1" applyAlignment="1">
      <alignment horizontal="left" vertical="center"/>
    </xf>
    <xf numFmtId="0" fontId="59" fillId="0" borderId="1" xfId="0" applyFont="1" applyBorder="1" applyAlignment="1">
      <alignment horizontal="center" vertical="center" wrapText="1"/>
    </xf>
    <xf numFmtId="0" fontId="59" fillId="0" borderId="3" xfId="0" applyFont="1" applyBorder="1" applyAlignment="1">
      <alignment horizontal="center" vertical="center" wrapText="1"/>
    </xf>
    <xf numFmtId="165" fontId="60" fillId="0" borderId="1" xfId="0" applyNumberFormat="1" applyFont="1" applyBorder="1" applyAlignment="1">
      <alignment horizontal="center" vertical="center" wrapText="1"/>
    </xf>
    <xf numFmtId="165" fontId="60" fillId="0" borderId="3" xfId="0" applyNumberFormat="1" applyFont="1" applyBorder="1" applyAlignment="1">
      <alignment horizontal="center" vertical="center" wrapText="1"/>
    </xf>
    <xf numFmtId="0" fontId="59" fillId="0" borderId="0" xfId="0" applyNumberFormat="1" applyFont="1" applyBorder="1" applyAlignment="1">
      <alignment horizontal="center" vertical="center" wrapText="1"/>
    </xf>
    <xf numFmtId="174" fontId="59" fillId="0" borderId="11" xfId="0" applyNumberFormat="1" applyFont="1" applyBorder="1" applyAlignment="1">
      <alignment horizontal="center" vertical="center"/>
    </xf>
    <xf numFmtId="174" fontId="59" fillId="0" borderId="0" xfId="0" applyNumberFormat="1" applyFont="1" applyBorder="1" applyAlignment="1">
      <alignment horizontal="center" vertical="center"/>
    </xf>
    <xf numFmtId="0" fontId="59" fillId="0" borderId="0" xfId="130" applyFont="1" applyAlignment="1">
      <alignment horizontal="center"/>
    </xf>
    <xf numFmtId="175" fontId="59" fillId="0" borderId="11" xfId="0" applyNumberFormat="1" applyFont="1" applyBorder="1" applyAlignment="1">
      <alignment horizontal="center" vertical="center"/>
    </xf>
    <xf numFmtId="175" fontId="59" fillId="0" borderId="0" xfId="0" applyNumberFormat="1" applyFont="1" applyBorder="1" applyAlignment="1">
      <alignment horizontal="center" vertical="center"/>
    </xf>
    <xf numFmtId="0" fontId="59" fillId="0" borderId="11" xfId="0" applyNumberFormat="1" applyFont="1" applyBorder="1" applyAlignment="1">
      <alignment horizontal="center" vertical="center"/>
    </xf>
    <xf numFmtId="0" fontId="59" fillId="0" borderId="0" xfId="0" applyNumberFormat="1" applyFont="1" applyBorder="1" applyAlignment="1">
      <alignment horizontal="center" vertical="center"/>
    </xf>
    <xf numFmtId="0" fontId="60" fillId="0" borderId="3" xfId="0" applyFont="1" applyBorder="1" applyAlignment="1">
      <alignment horizontal="center" vertical="center" wrapText="1"/>
    </xf>
    <xf numFmtId="165" fontId="59" fillId="0" borderId="1" xfId="0" applyNumberFormat="1" applyFont="1" applyBorder="1" applyAlignment="1">
      <alignment horizontal="center" vertical="center" wrapText="1"/>
    </xf>
    <xf numFmtId="165" fontId="59" fillId="0" borderId="1" xfId="0" applyNumberFormat="1" applyFont="1" applyBorder="1" applyAlignment="1">
      <alignment horizontal="center" vertical="center"/>
    </xf>
    <xf numFmtId="165" fontId="59" fillId="0" borderId="3" xfId="0" applyNumberFormat="1" applyFont="1" applyBorder="1" applyAlignment="1">
      <alignment horizontal="center" vertical="center"/>
    </xf>
    <xf numFmtId="0" fontId="59" fillId="0" borderId="6" xfId="0" applyNumberFormat="1" applyFont="1" applyBorder="1" applyAlignment="1">
      <alignment horizontal="left" vertical="center"/>
    </xf>
    <xf numFmtId="0" fontId="59" fillId="0" borderId="1" xfId="0" applyNumberFormat="1" applyFont="1" applyBorder="1" applyAlignment="1">
      <alignment horizontal="left" vertical="center"/>
    </xf>
    <xf numFmtId="0" fontId="61" fillId="0" borderId="6" xfId="0" applyNumberFormat="1" applyFont="1" applyBorder="1" applyAlignment="1">
      <alignment horizontal="left" vertical="center"/>
    </xf>
    <xf numFmtId="0" fontId="61" fillId="0" borderId="1" xfId="0" applyNumberFormat="1" applyFont="1" applyBorder="1" applyAlignment="1">
      <alignment horizontal="left" vertical="center"/>
    </xf>
    <xf numFmtId="0" fontId="60" fillId="0" borderId="6" xfId="0" applyNumberFormat="1" applyFont="1" applyBorder="1" applyAlignment="1">
      <alignment horizontal="center" vertical="center" wrapText="1"/>
    </xf>
    <xf numFmtId="0" fontId="60" fillId="0" borderId="6" xfId="0" applyNumberFormat="1" applyFont="1" applyBorder="1" applyAlignment="1">
      <alignment horizontal="center" vertical="center"/>
    </xf>
    <xf numFmtId="0" fontId="59" fillId="0" borderId="0" xfId="0" applyFont="1" applyBorder="1" applyAlignment="1">
      <alignment horizontal="center" vertical="center" wrapText="1"/>
    </xf>
    <xf numFmtId="0" fontId="60" fillId="0" borderId="6" xfId="0" applyFont="1" applyBorder="1" applyAlignment="1">
      <alignment horizontal="center" vertical="center"/>
    </xf>
    <xf numFmtId="0" fontId="61" fillId="0" borderId="6" xfId="0" applyNumberFormat="1" applyFont="1" applyBorder="1" applyAlignment="1">
      <alignment horizontal="left" vertical="center" wrapText="1"/>
    </xf>
    <xf numFmtId="0" fontId="61" fillId="0" borderId="1" xfId="0" applyNumberFormat="1" applyFont="1" applyBorder="1" applyAlignment="1">
      <alignment horizontal="left" vertical="center" wrapText="1"/>
    </xf>
    <xf numFmtId="0" fontId="61" fillId="0" borderId="1" xfId="0" applyNumberFormat="1" applyFont="1" applyBorder="1" applyAlignment="1">
      <alignment horizontal="center" vertical="center" wrapText="1"/>
    </xf>
    <xf numFmtId="0" fontId="61" fillId="0" borderId="3" xfId="0" applyNumberFormat="1" applyFont="1" applyBorder="1" applyAlignment="1">
      <alignment horizontal="center" vertical="center" wrapText="1"/>
    </xf>
    <xf numFmtId="176" fontId="59" fillId="0" borderId="11" xfId="0" applyNumberFormat="1" applyFont="1" applyBorder="1" applyAlignment="1">
      <alignment horizontal="center" vertical="center"/>
    </xf>
    <xf numFmtId="176" fontId="59" fillId="0" borderId="0" xfId="0" applyNumberFormat="1" applyFont="1" applyBorder="1" applyAlignment="1">
      <alignment horizontal="center" vertical="center"/>
    </xf>
    <xf numFmtId="0" fontId="60" fillId="0" borderId="1" xfId="159" applyNumberFormat="1" applyFont="1" applyFill="1" applyBorder="1" applyAlignment="1">
      <alignment horizontal="center" vertical="center"/>
    </xf>
    <xf numFmtId="0" fontId="60" fillId="0" borderId="3" xfId="159" applyNumberFormat="1" applyFont="1" applyFill="1" applyBorder="1" applyAlignment="1">
      <alignment horizontal="center" vertical="center"/>
    </xf>
    <xf numFmtId="0" fontId="59" fillId="0" borderId="1" xfId="0" applyNumberFormat="1" applyFont="1" applyBorder="1" applyAlignment="1">
      <alignment horizontal="center" vertical="center" wrapText="1"/>
    </xf>
    <xf numFmtId="0" fontId="59" fillId="0" borderId="3" xfId="0" applyNumberFormat="1" applyFont="1" applyBorder="1" applyAlignment="1">
      <alignment horizontal="center" vertical="center" wrapText="1"/>
    </xf>
    <xf numFmtId="0" fontId="60" fillId="0" borderId="1" xfId="180" applyNumberFormat="1" applyFont="1" applyFill="1" applyBorder="1" applyAlignment="1" applyProtection="1">
      <alignment horizontal="center" vertical="center" wrapText="1"/>
    </xf>
    <xf numFmtId="0" fontId="60" fillId="0" borderId="3" xfId="180" applyNumberFormat="1" applyFont="1" applyFill="1" applyBorder="1" applyAlignment="1" applyProtection="1">
      <alignment horizontal="center" vertical="center" wrapText="1"/>
    </xf>
    <xf numFmtId="0" fontId="60" fillId="0" borderId="1" xfId="159" applyNumberFormat="1" applyFont="1" applyFill="1" applyBorder="1" applyAlignment="1">
      <alignment horizontal="center" vertical="center" wrapText="1"/>
    </xf>
    <xf numFmtId="0" fontId="61" fillId="0" borderId="6" xfId="0" applyFont="1" applyBorder="1" applyAlignment="1">
      <alignment horizontal="left" vertical="center"/>
    </xf>
    <xf numFmtId="0" fontId="61" fillId="0" borderId="1" xfId="0" applyFont="1" applyBorder="1" applyAlignment="1">
      <alignment horizontal="left" vertical="center"/>
    </xf>
    <xf numFmtId="0" fontId="60" fillId="0" borderId="1" xfId="0" applyFont="1" applyBorder="1" applyAlignment="1">
      <alignment horizontal="center" vertical="center"/>
    </xf>
    <xf numFmtId="0" fontId="60" fillId="0" borderId="3" xfId="0" applyFont="1" applyBorder="1" applyAlignment="1">
      <alignment horizontal="center" vertical="center"/>
    </xf>
    <xf numFmtId="0" fontId="61" fillId="0" borderId="1" xfId="0" applyFont="1" applyBorder="1" applyAlignment="1">
      <alignment horizontal="center" vertical="center"/>
    </xf>
    <xf numFmtId="0" fontId="61" fillId="0" borderId="3" xfId="0" applyFont="1" applyBorder="1" applyAlignment="1">
      <alignment horizontal="center" vertical="center"/>
    </xf>
    <xf numFmtId="0" fontId="61" fillId="0" borderId="0" xfId="132" applyFont="1" applyAlignment="1">
      <alignment horizontal="left" vertical="center"/>
    </xf>
    <xf numFmtId="0" fontId="68" fillId="0" borderId="8" xfId="134" applyFont="1" applyBorder="1" applyAlignment="1">
      <alignment horizontal="left" wrapText="1"/>
    </xf>
  </cellXfs>
  <cellStyles count="573">
    <cellStyle name="20 % - Akzent1" xfId="1" builtinId="30" customBuiltin="1"/>
    <cellStyle name="20 % - Akzent1 10" xfId="214" xr:uid="{00000000-0005-0000-0000-000001000000}"/>
    <cellStyle name="20 % - Akzent1 11" xfId="330" xr:uid="{00000000-0005-0000-0000-000002000000}"/>
    <cellStyle name="20 % - Akzent1 12" xfId="445" xr:uid="{00000000-0005-0000-0000-000003000000}"/>
    <cellStyle name="20 % - Akzent1 2" xfId="2" xr:uid="{00000000-0005-0000-0000-000004000000}"/>
    <cellStyle name="20 % - Akzent1 2 2" xfId="184" xr:uid="{00000000-0005-0000-0000-000005000000}"/>
    <cellStyle name="20 % - Akzent1 2 3" xfId="226" xr:uid="{00000000-0005-0000-0000-000006000000}"/>
    <cellStyle name="20 % - Akzent1 2 4" xfId="342" xr:uid="{00000000-0005-0000-0000-000007000000}"/>
    <cellStyle name="20 % - Akzent1 2 5" xfId="446" xr:uid="{00000000-0005-0000-0000-000008000000}"/>
    <cellStyle name="20 % - Akzent1 3" xfId="3" xr:uid="{00000000-0005-0000-0000-000009000000}"/>
    <cellStyle name="20 % - Akzent1 3 2" xfId="227" xr:uid="{00000000-0005-0000-0000-00000A000000}"/>
    <cellStyle name="20 % - Akzent1 3 3" xfId="343" xr:uid="{00000000-0005-0000-0000-00000B000000}"/>
    <cellStyle name="20 % - Akzent1 3 4" xfId="447" xr:uid="{00000000-0005-0000-0000-00000C000000}"/>
    <cellStyle name="20 % - Akzent1 4" xfId="4" xr:uid="{00000000-0005-0000-0000-00000D000000}"/>
    <cellStyle name="20 % - Akzent1 4 2" xfId="228" xr:uid="{00000000-0005-0000-0000-00000E000000}"/>
    <cellStyle name="20 % - Akzent1 4 3" xfId="344" xr:uid="{00000000-0005-0000-0000-00000F000000}"/>
    <cellStyle name="20 % - Akzent1 4 4" xfId="448" xr:uid="{00000000-0005-0000-0000-000010000000}"/>
    <cellStyle name="20 % - Akzent1 5" xfId="5" xr:uid="{00000000-0005-0000-0000-000011000000}"/>
    <cellStyle name="20 % - Akzent1 5 2" xfId="229" xr:uid="{00000000-0005-0000-0000-000012000000}"/>
    <cellStyle name="20 % - Akzent1 5 3" xfId="345" xr:uid="{00000000-0005-0000-0000-000013000000}"/>
    <cellStyle name="20 % - Akzent1 5 4" xfId="449" xr:uid="{00000000-0005-0000-0000-000014000000}"/>
    <cellStyle name="20 % - Akzent1 6" xfId="6" xr:uid="{00000000-0005-0000-0000-000015000000}"/>
    <cellStyle name="20 % - Akzent1 6 2" xfId="230" xr:uid="{00000000-0005-0000-0000-000016000000}"/>
    <cellStyle name="20 % - Akzent1 6 3" xfId="346" xr:uid="{00000000-0005-0000-0000-000017000000}"/>
    <cellStyle name="20 % - Akzent1 6 4" xfId="450" xr:uid="{00000000-0005-0000-0000-000018000000}"/>
    <cellStyle name="20 % - Akzent1 7" xfId="7" xr:uid="{00000000-0005-0000-0000-000019000000}"/>
    <cellStyle name="20 % - Akzent1 7 2" xfId="231" xr:uid="{00000000-0005-0000-0000-00001A000000}"/>
    <cellStyle name="20 % - Akzent1 7 3" xfId="347" xr:uid="{00000000-0005-0000-0000-00001B000000}"/>
    <cellStyle name="20 % - Akzent1 7 4" xfId="451" xr:uid="{00000000-0005-0000-0000-00001C000000}"/>
    <cellStyle name="20 % - Akzent1 8" xfId="8" xr:uid="{00000000-0005-0000-0000-00001D000000}"/>
    <cellStyle name="20 % - Akzent1 8 2" xfId="232" xr:uid="{00000000-0005-0000-0000-00001E000000}"/>
    <cellStyle name="20 % - Akzent1 8 3" xfId="348" xr:uid="{00000000-0005-0000-0000-00001F000000}"/>
    <cellStyle name="20 % - Akzent1 8 4" xfId="452" xr:uid="{00000000-0005-0000-0000-000020000000}"/>
    <cellStyle name="20 % - Akzent1 9" xfId="183" xr:uid="{00000000-0005-0000-0000-000021000000}"/>
    <cellStyle name="20 % - Akzent2" xfId="9" builtinId="34" customBuiltin="1"/>
    <cellStyle name="20 % - Akzent2 10" xfId="216" xr:uid="{00000000-0005-0000-0000-000023000000}"/>
    <cellStyle name="20 % - Akzent2 11" xfId="332" xr:uid="{00000000-0005-0000-0000-000024000000}"/>
    <cellStyle name="20 % - Akzent2 12" xfId="453" xr:uid="{00000000-0005-0000-0000-000025000000}"/>
    <cellStyle name="20 % - Akzent2 2" xfId="10" xr:uid="{00000000-0005-0000-0000-000026000000}"/>
    <cellStyle name="20 % - Akzent2 2 2" xfId="186" xr:uid="{00000000-0005-0000-0000-000027000000}"/>
    <cellStyle name="20 % - Akzent2 2 3" xfId="233" xr:uid="{00000000-0005-0000-0000-000028000000}"/>
    <cellStyle name="20 % - Akzent2 2 4" xfId="349" xr:uid="{00000000-0005-0000-0000-000029000000}"/>
    <cellStyle name="20 % - Akzent2 2 5" xfId="454" xr:uid="{00000000-0005-0000-0000-00002A000000}"/>
    <cellStyle name="20 % - Akzent2 3" xfId="11" xr:uid="{00000000-0005-0000-0000-00002B000000}"/>
    <cellStyle name="20 % - Akzent2 3 2" xfId="234" xr:uid="{00000000-0005-0000-0000-00002C000000}"/>
    <cellStyle name="20 % - Akzent2 3 3" xfId="350" xr:uid="{00000000-0005-0000-0000-00002D000000}"/>
    <cellStyle name="20 % - Akzent2 3 4" xfId="455" xr:uid="{00000000-0005-0000-0000-00002E000000}"/>
    <cellStyle name="20 % - Akzent2 4" xfId="12" xr:uid="{00000000-0005-0000-0000-00002F000000}"/>
    <cellStyle name="20 % - Akzent2 4 2" xfId="235" xr:uid="{00000000-0005-0000-0000-000030000000}"/>
    <cellStyle name="20 % - Akzent2 4 3" xfId="351" xr:uid="{00000000-0005-0000-0000-000031000000}"/>
    <cellStyle name="20 % - Akzent2 4 4" xfId="456" xr:uid="{00000000-0005-0000-0000-000032000000}"/>
    <cellStyle name="20 % - Akzent2 5" xfId="13" xr:uid="{00000000-0005-0000-0000-000033000000}"/>
    <cellStyle name="20 % - Akzent2 5 2" xfId="236" xr:uid="{00000000-0005-0000-0000-000034000000}"/>
    <cellStyle name="20 % - Akzent2 5 3" xfId="352" xr:uid="{00000000-0005-0000-0000-000035000000}"/>
    <cellStyle name="20 % - Akzent2 5 4" xfId="457" xr:uid="{00000000-0005-0000-0000-000036000000}"/>
    <cellStyle name="20 % - Akzent2 6" xfId="14" xr:uid="{00000000-0005-0000-0000-000037000000}"/>
    <cellStyle name="20 % - Akzent2 6 2" xfId="237" xr:uid="{00000000-0005-0000-0000-000038000000}"/>
    <cellStyle name="20 % - Akzent2 6 3" xfId="353" xr:uid="{00000000-0005-0000-0000-000039000000}"/>
    <cellStyle name="20 % - Akzent2 6 4" xfId="458" xr:uid="{00000000-0005-0000-0000-00003A000000}"/>
    <cellStyle name="20 % - Akzent2 7" xfId="15" xr:uid="{00000000-0005-0000-0000-00003B000000}"/>
    <cellStyle name="20 % - Akzent2 7 2" xfId="238" xr:uid="{00000000-0005-0000-0000-00003C000000}"/>
    <cellStyle name="20 % - Akzent2 7 3" xfId="354" xr:uid="{00000000-0005-0000-0000-00003D000000}"/>
    <cellStyle name="20 % - Akzent2 7 4" xfId="459" xr:uid="{00000000-0005-0000-0000-00003E000000}"/>
    <cellStyle name="20 % - Akzent2 8" xfId="16" xr:uid="{00000000-0005-0000-0000-00003F000000}"/>
    <cellStyle name="20 % - Akzent2 8 2" xfId="239" xr:uid="{00000000-0005-0000-0000-000040000000}"/>
    <cellStyle name="20 % - Akzent2 8 3" xfId="355" xr:uid="{00000000-0005-0000-0000-000041000000}"/>
    <cellStyle name="20 % - Akzent2 8 4" xfId="460" xr:uid="{00000000-0005-0000-0000-000042000000}"/>
    <cellStyle name="20 % - Akzent2 9" xfId="185" xr:uid="{00000000-0005-0000-0000-000043000000}"/>
    <cellStyle name="20 % - Akzent3" xfId="17" builtinId="38" customBuiltin="1"/>
    <cellStyle name="20 % - Akzent3 10" xfId="218" xr:uid="{00000000-0005-0000-0000-000045000000}"/>
    <cellStyle name="20 % - Akzent3 11" xfId="334" xr:uid="{00000000-0005-0000-0000-000046000000}"/>
    <cellStyle name="20 % - Akzent3 12" xfId="461" xr:uid="{00000000-0005-0000-0000-000047000000}"/>
    <cellStyle name="20 % - Akzent3 2" xfId="18" xr:uid="{00000000-0005-0000-0000-000048000000}"/>
    <cellStyle name="20 % - Akzent3 2 2" xfId="188" xr:uid="{00000000-0005-0000-0000-000049000000}"/>
    <cellStyle name="20 % - Akzent3 2 3" xfId="240" xr:uid="{00000000-0005-0000-0000-00004A000000}"/>
    <cellStyle name="20 % - Akzent3 2 4" xfId="356" xr:uid="{00000000-0005-0000-0000-00004B000000}"/>
    <cellStyle name="20 % - Akzent3 2 5" xfId="462" xr:uid="{00000000-0005-0000-0000-00004C000000}"/>
    <cellStyle name="20 % - Akzent3 3" xfId="19" xr:uid="{00000000-0005-0000-0000-00004D000000}"/>
    <cellStyle name="20 % - Akzent3 3 2" xfId="241" xr:uid="{00000000-0005-0000-0000-00004E000000}"/>
    <cellStyle name="20 % - Akzent3 3 3" xfId="357" xr:uid="{00000000-0005-0000-0000-00004F000000}"/>
    <cellStyle name="20 % - Akzent3 3 4" xfId="463" xr:uid="{00000000-0005-0000-0000-000050000000}"/>
    <cellStyle name="20 % - Akzent3 4" xfId="20" xr:uid="{00000000-0005-0000-0000-000051000000}"/>
    <cellStyle name="20 % - Akzent3 4 2" xfId="242" xr:uid="{00000000-0005-0000-0000-000052000000}"/>
    <cellStyle name="20 % - Akzent3 4 3" xfId="358" xr:uid="{00000000-0005-0000-0000-000053000000}"/>
    <cellStyle name="20 % - Akzent3 4 4" xfId="464" xr:uid="{00000000-0005-0000-0000-000054000000}"/>
    <cellStyle name="20 % - Akzent3 5" xfId="21" xr:uid="{00000000-0005-0000-0000-000055000000}"/>
    <cellStyle name="20 % - Akzent3 5 2" xfId="243" xr:uid="{00000000-0005-0000-0000-000056000000}"/>
    <cellStyle name="20 % - Akzent3 5 3" xfId="359" xr:uid="{00000000-0005-0000-0000-000057000000}"/>
    <cellStyle name="20 % - Akzent3 5 4" xfId="465" xr:uid="{00000000-0005-0000-0000-000058000000}"/>
    <cellStyle name="20 % - Akzent3 6" xfId="22" xr:uid="{00000000-0005-0000-0000-000059000000}"/>
    <cellStyle name="20 % - Akzent3 6 2" xfId="244" xr:uid="{00000000-0005-0000-0000-00005A000000}"/>
    <cellStyle name="20 % - Akzent3 6 3" xfId="360" xr:uid="{00000000-0005-0000-0000-00005B000000}"/>
    <cellStyle name="20 % - Akzent3 6 4" xfId="466" xr:uid="{00000000-0005-0000-0000-00005C000000}"/>
    <cellStyle name="20 % - Akzent3 7" xfId="23" xr:uid="{00000000-0005-0000-0000-00005D000000}"/>
    <cellStyle name="20 % - Akzent3 7 2" xfId="245" xr:uid="{00000000-0005-0000-0000-00005E000000}"/>
    <cellStyle name="20 % - Akzent3 7 3" xfId="361" xr:uid="{00000000-0005-0000-0000-00005F000000}"/>
    <cellStyle name="20 % - Akzent3 7 4" xfId="467" xr:uid="{00000000-0005-0000-0000-000060000000}"/>
    <cellStyle name="20 % - Akzent3 8" xfId="24" xr:uid="{00000000-0005-0000-0000-000061000000}"/>
    <cellStyle name="20 % - Akzent3 8 2" xfId="246" xr:uid="{00000000-0005-0000-0000-000062000000}"/>
    <cellStyle name="20 % - Akzent3 8 3" xfId="362" xr:uid="{00000000-0005-0000-0000-000063000000}"/>
    <cellStyle name="20 % - Akzent3 8 4" xfId="468" xr:uid="{00000000-0005-0000-0000-000064000000}"/>
    <cellStyle name="20 % - Akzent3 9" xfId="187" xr:uid="{00000000-0005-0000-0000-000065000000}"/>
    <cellStyle name="20 % - Akzent4" xfId="25" builtinId="42" customBuiltin="1"/>
    <cellStyle name="20 % - Akzent4 10" xfId="220" xr:uid="{00000000-0005-0000-0000-000067000000}"/>
    <cellStyle name="20 % - Akzent4 11" xfId="336" xr:uid="{00000000-0005-0000-0000-000068000000}"/>
    <cellStyle name="20 % - Akzent4 12" xfId="469" xr:uid="{00000000-0005-0000-0000-000069000000}"/>
    <cellStyle name="20 % - Akzent4 2" xfId="26" xr:uid="{00000000-0005-0000-0000-00006A000000}"/>
    <cellStyle name="20 % - Akzent4 2 2" xfId="190" xr:uid="{00000000-0005-0000-0000-00006B000000}"/>
    <cellStyle name="20 % - Akzent4 2 3" xfId="247" xr:uid="{00000000-0005-0000-0000-00006C000000}"/>
    <cellStyle name="20 % - Akzent4 2 4" xfId="363" xr:uid="{00000000-0005-0000-0000-00006D000000}"/>
    <cellStyle name="20 % - Akzent4 2 5" xfId="470" xr:uid="{00000000-0005-0000-0000-00006E000000}"/>
    <cellStyle name="20 % - Akzent4 3" xfId="27" xr:uid="{00000000-0005-0000-0000-00006F000000}"/>
    <cellStyle name="20 % - Akzent4 3 2" xfId="248" xr:uid="{00000000-0005-0000-0000-000070000000}"/>
    <cellStyle name="20 % - Akzent4 3 3" xfId="364" xr:uid="{00000000-0005-0000-0000-000071000000}"/>
    <cellStyle name="20 % - Akzent4 3 4" xfId="471" xr:uid="{00000000-0005-0000-0000-000072000000}"/>
    <cellStyle name="20 % - Akzent4 4" xfId="28" xr:uid="{00000000-0005-0000-0000-000073000000}"/>
    <cellStyle name="20 % - Akzent4 4 2" xfId="249" xr:uid="{00000000-0005-0000-0000-000074000000}"/>
    <cellStyle name="20 % - Akzent4 4 3" xfId="365" xr:uid="{00000000-0005-0000-0000-000075000000}"/>
    <cellStyle name="20 % - Akzent4 4 4" xfId="472" xr:uid="{00000000-0005-0000-0000-000076000000}"/>
    <cellStyle name="20 % - Akzent4 5" xfId="29" xr:uid="{00000000-0005-0000-0000-000077000000}"/>
    <cellStyle name="20 % - Akzent4 5 2" xfId="250" xr:uid="{00000000-0005-0000-0000-000078000000}"/>
    <cellStyle name="20 % - Akzent4 5 3" xfId="366" xr:uid="{00000000-0005-0000-0000-000079000000}"/>
    <cellStyle name="20 % - Akzent4 5 4" xfId="473" xr:uid="{00000000-0005-0000-0000-00007A000000}"/>
    <cellStyle name="20 % - Akzent4 6" xfId="30" xr:uid="{00000000-0005-0000-0000-00007B000000}"/>
    <cellStyle name="20 % - Akzent4 6 2" xfId="251" xr:uid="{00000000-0005-0000-0000-00007C000000}"/>
    <cellStyle name="20 % - Akzent4 6 3" xfId="367" xr:uid="{00000000-0005-0000-0000-00007D000000}"/>
    <cellStyle name="20 % - Akzent4 6 4" xfId="474" xr:uid="{00000000-0005-0000-0000-00007E000000}"/>
    <cellStyle name="20 % - Akzent4 7" xfId="31" xr:uid="{00000000-0005-0000-0000-00007F000000}"/>
    <cellStyle name="20 % - Akzent4 7 2" xfId="252" xr:uid="{00000000-0005-0000-0000-000080000000}"/>
    <cellStyle name="20 % - Akzent4 7 3" xfId="368" xr:uid="{00000000-0005-0000-0000-000081000000}"/>
    <cellStyle name="20 % - Akzent4 7 4" xfId="475" xr:uid="{00000000-0005-0000-0000-000082000000}"/>
    <cellStyle name="20 % - Akzent4 8" xfId="32" xr:uid="{00000000-0005-0000-0000-000083000000}"/>
    <cellStyle name="20 % - Akzent4 8 2" xfId="253" xr:uid="{00000000-0005-0000-0000-000084000000}"/>
    <cellStyle name="20 % - Akzent4 8 3" xfId="369" xr:uid="{00000000-0005-0000-0000-000085000000}"/>
    <cellStyle name="20 % - Akzent4 8 4" xfId="476" xr:uid="{00000000-0005-0000-0000-000086000000}"/>
    <cellStyle name="20 % - Akzent4 9" xfId="189" xr:uid="{00000000-0005-0000-0000-000087000000}"/>
    <cellStyle name="20 % - Akzent5" xfId="33" builtinId="46" customBuiltin="1"/>
    <cellStyle name="20 % - Akzent5 10" xfId="222" xr:uid="{00000000-0005-0000-0000-000089000000}"/>
    <cellStyle name="20 % - Akzent5 11" xfId="338" xr:uid="{00000000-0005-0000-0000-00008A000000}"/>
    <cellStyle name="20 % - Akzent5 12" xfId="477" xr:uid="{00000000-0005-0000-0000-00008B000000}"/>
    <cellStyle name="20 % - Akzent5 2" xfId="34" xr:uid="{00000000-0005-0000-0000-00008C000000}"/>
    <cellStyle name="20 % - Akzent5 2 2" xfId="192" xr:uid="{00000000-0005-0000-0000-00008D000000}"/>
    <cellStyle name="20 % - Akzent5 2 3" xfId="254" xr:uid="{00000000-0005-0000-0000-00008E000000}"/>
    <cellStyle name="20 % - Akzent5 2 4" xfId="370" xr:uid="{00000000-0005-0000-0000-00008F000000}"/>
    <cellStyle name="20 % - Akzent5 2 5" xfId="478" xr:uid="{00000000-0005-0000-0000-000090000000}"/>
    <cellStyle name="20 % - Akzent5 3" xfId="35" xr:uid="{00000000-0005-0000-0000-000091000000}"/>
    <cellStyle name="20 % - Akzent5 3 2" xfId="255" xr:uid="{00000000-0005-0000-0000-000092000000}"/>
    <cellStyle name="20 % - Akzent5 3 3" xfId="371" xr:uid="{00000000-0005-0000-0000-000093000000}"/>
    <cellStyle name="20 % - Akzent5 3 4" xfId="479" xr:uid="{00000000-0005-0000-0000-000094000000}"/>
    <cellStyle name="20 % - Akzent5 4" xfId="36" xr:uid="{00000000-0005-0000-0000-000095000000}"/>
    <cellStyle name="20 % - Akzent5 4 2" xfId="256" xr:uid="{00000000-0005-0000-0000-000096000000}"/>
    <cellStyle name="20 % - Akzent5 4 3" xfId="372" xr:uid="{00000000-0005-0000-0000-000097000000}"/>
    <cellStyle name="20 % - Akzent5 4 4" xfId="480" xr:uid="{00000000-0005-0000-0000-000098000000}"/>
    <cellStyle name="20 % - Akzent5 5" xfId="37" xr:uid="{00000000-0005-0000-0000-000099000000}"/>
    <cellStyle name="20 % - Akzent5 5 2" xfId="257" xr:uid="{00000000-0005-0000-0000-00009A000000}"/>
    <cellStyle name="20 % - Akzent5 5 3" xfId="373" xr:uid="{00000000-0005-0000-0000-00009B000000}"/>
    <cellStyle name="20 % - Akzent5 5 4" xfId="481" xr:uid="{00000000-0005-0000-0000-00009C000000}"/>
    <cellStyle name="20 % - Akzent5 6" xfId="38" xr:uid="{00000000-0005-0000-0000-00009D000000}"/>
    <cellStyle name="20 % - Akzent5 6 2" xfId="258" xr:uid="{00000000-0005-0000-0000-00009E000000}"/>
    <cellStyle name="20 % - Akzent5 6 3" xfId="374" xr:uid="{00000000-0005-0000-0000-00009F000000}"/>
    <cellStyle name="20 % - Akzent5 6 4" xfId="482" xr:uid="{00000000-0005-0000-0000-0000A0000000}"/>
    <cellStyle name="20 % - Akzent5 7" xfId="39" xr:uid="{00000000-0005-0000-0000-0000A1000000}"/>
    <cellStyle name="20 % - Akzent5 7 2" xfId="259" xr:uid="{00000000-0005-0000-0000-0000A2000000}"/>
    <cellStyle name="20 % - Akzent5 7 3" xfId="375" xr:uid="{00000000-0005-0000-0000-0000A3000000}"/>
    <cellStyle name="20 % - Akzent5 7 4" xfId="483" xr:uid="{00000000-0005-0000-0000-0000A4000000}"/>
    <cellStyle name="20 % - Akzent5 8" xfId="40" xr:uid="{00000000-0005-0000-0000-0000A5000000}"/>
    <cellStyle name="20 % - Akzent5 8 2" xfId="260" xr:uid="{00000000-0005-0000-0000-0000A6000000}"/>
    <cellStyle name="20 % - Akzent5 8 3" xfId="376" xr:uid="{00000000-0005-0000-0000-0000A7000000}"/>
    <cellStyle name="20 % - Akzent5 8 4" xfId="484" xr:uid="{00000000-0005-0000-0000-0000A8000000}"/>
    <cellStyle name="20 % - Akzent5 9" xfId="191" xr:uid="{00000000-0005-0000-0000-0000A9000000}"/>
    <cellStyle name="20 % - Akzent6" xfId="41" builtinId="50" customBuiltin="1"/>
    <cellStyle name="20 % - Akzent6 10" xfId="224" xr:uid="{00000000-0005-0000-0000-0000AB000000}"/>
    <cellStyle name="20 % - Akzent6 11" xfId="340" xr:uid="{00000000-0005-0000-0000-0000AC000000}"/>
    <cellStyle name="20 % - Akzent6 12" xfId="485" xr:uid="{00000000-0005-0000-0000-0000AD000000}"/>
    <cellStyle name="20 % - Akzent6 2" xfId="42" xr:uid="{00000000-0005-0000-0000-0000AE000000}"/>
    <cellStyle name="20 % - Akzent6 2 2" xfId="194" xr:uid="{00000000-0005-0000-0000-0000AF000000}"/>
    <cellStyle name="20 % - Akzent6 2 3" xfId="261" xr:uid="{00000000-0005-0000-0000-0000B0000000}"/>
    <cellStyle name="20 % - Akzent6 2 4" xfId="377" xr:uid="{00000000-0005-0000-0000-0000B1000000}"/>
    <cellStyle name="20 % - Akzent6 2 5" xfId="486" xr:uid="{00000000-0005-0000-0000-0000B2000000}"/>
    <cellStyle name="20 % - Akzent6 3" xfId="43" xr:uid="{00000000-0005-0000-0000-0000B3000000}"/>
    <cellStyle name="20 % - Akzent6 3 2" xfId="262" xr:uid="{00000000-0005-0000-0000-0000B4000000}"/>
    <cellStyle name="20 % - Akzent6 3 3" xfId="378" xr:uid="{00000000-0005-0000-0000-0000B5000000}"/>
    <cellStyle name="20 % - Akzent6 3 4" xfId="487" xr:uid="{00000000-0005-0000-0000-0000B6000000}"/>
    <cellStyle name="20 % - Akzent6 4" xfId="44" xr:uid="{00000000-0005-0000-0000-0000B7000000}"/>
    <cellStyle name="20 % - Akzent6 4 2" xfId="263" xr:uid="{00000000-0005-0000-0000-0000B8000000}"/>
    <cellStyle name="20 % - Akzent6 4 3" xfId="379" xr:uid="{00000000-0005-0000-0000-0000B9000000}"/>
    <cellStyle name="20 % - Akzent6 4 4" xfId="488" xr:uid="{00000000-0005-0000-0000-0000BA000000}"/>
    <cellStyle name="20 % - Akzent6 5" xfId="45" xr:uid="{00000000-0005-0000-0000-0000BB000000}"/>
    <cellStyle name="20 % - Akzent6 5 2" xfId="264" xr:uid="{00000000-0005-0000-0000-0000BC000000}"/>
    <cellStyle name="20 % - Akzent6 5 3" xfId="380" xr:uid="{00000000-0005-0000-0000-0000BD000000}"/>
    <cellStyle name="20 % - Akzent6 5 4" xfId="489" xr:uid="{00000000-0005-0000-0000-0000BE000000}"/>
    <cellStyle name="20 % - Akzent6 6" xfId="46" xr:uid="{00000000-0005-0000-0000-0000BF000000}"/>
    <cellStyle name="20 % - Akzent6 6 2" xfId="265" xr:uid="{00000000-0005-0000-0000-0000C0000000}"/>
    <cellStyle name="20 % - Akzent6 6 3" xfId="381" xr:uid="{00000000-0005-0000-0000-0000C1000000}"/>
    <cellStyle name="20 % - Akzent6 6 4" xfId="490" xr:uid="{00000000-0005-0000-0000-0000C2000000}"/>
    <cellStyle name="20 % - Akzent6 7" xfId="47" xr:uid="{00000000-0005-0000-0000-0000C3000000}"/>
    <cellStyle name="20 % - Akzent6 7 2" xfId="266" xr:uid="{00000000-0005-0000-0000-0000C4000000}"/>
    <cellStyle name="20 % - Akzent6 7 3" xfId="382" xr:uid="{00000000-0005-0000-0000-0000C5000000}"/>
    <cellStyle name="20 % - Akzent6 7 4" xfId="491" xr:uid="{00000000-0005-0000-0000-0000C6000000}"/>
    <cellStyle name="20 % - Akzent6 8" xfId="48" xr:uid="{00000000-0005-0000-0000-0000C7000000}"/>
    <cellStyle name="20 % - Akzent6 8 2" xfId="267" xr:uid="{00000000-0005-0000-0000-0000C8000000}"/>
    <cellStyle name="20 % - Akzent6 8 3" xfId="383" xr:uid="{00000000-0005-0000-0000-0000C9000000}"/>
    <cellStyle name="20 % - Akzent6 8 4" xfId="492" xr:uid="{00000000-0005-0000-0000-0000CA000000}"/>
    <cellStyle name="20 % - Akzent6 9" xfId="193" xr:uid="{00000000-0005-0000-0000-0000CB000000}"/>
    <cellStyle name="4" xfId="160" xr:uid="{00000000-0005-0000-0000-0000CC000000}"/>
    <cellStyle name="40 % - Akzent1" xfId="49" builtinId="31" customBuiltin="1"/>
    <cellStyle name="40 % - Akzent1 10" xfId="215" xr:uid="{00000000-0005-0000-0000-0000CE000000}"/>
    <cellStyle name="40 % - Akzent1 11" xfId="331" xr:uid="{00000000-0005-0000-0000-0000CF000000}"/>
    <cellStyle name="40 % - Akzent1 12" xfId="493" xr:uid="{00000000-0005-0000-0000-0000D0000000}"/>
    <cellStyle name="40 % - Akzent1 2" xfId="50" xr:uid="{00000000-0005-0000-0000-0000D1000000}"/>
    <cellStyle name="40 % - Akzent1 2 2" xfId="196" xr:uid="{00000000-0005-0000-0000-0000D2000000}"/>
    <cellStyle name="40 % - Akzent1 2 3" xfId="268" xr:uid="{00000000-0005-0000-0000-0000D3000000}"/>
    <cellStyle name="40 % - Akzent1 2 4" xfId="384" xr:uid="{00000000-0005-0000-0000-0000D4000000}"/>
    <cellStyle name="40 % - Akzent1 2 5" xfId="494" xr:uid="{00000000-0005-0000-0000-0000D5000000}"/>
    <cellStyle name="40 % - Akzent1 3" xfId="51" xr:uid="{00000000-0005-0000-0000-0000D6000000}"/>
    <cellStyle name="40 % - Akzent1 3 2" xfId="269" xr:uid="{00000000-0005-0000-0000-0000D7000000}"/>
    <cellStyle name="40 % - Akzent1 3 3" xfId="385" xr:uid="{00000000-0005-0000-0000-0000D8000000}"/>
    <cellStyle name="40 % - Akzent1 3 4" xfId="495" xr:uid="{00000000-0005-0000-0000-0000D9000000}"/>
    <cellStyle name="40 % - Akzent1 4" xfId="52" xr:uid="{00000000-0005-0000-0000-0000DA000000}"/>
    <cellStyle name="40 % - Akzent1 4 2" xfId="270" xr:uid="{00000000-0005-0000-0000-0000DB000000}"/>
    <cellStyle name="40 % - Akzent1 4 3" xfId="386" xr:uid="{00000000-0005-0000-0000-0000DC000000}"/>
    <cellStyle name="40 % - Akzent1 4 4" xfId="496" xr:uid="{00000000-0005-0000-0000-0000DD000000}"/>
    <cellStyle name="40 % - Akzent1 5" xfId="53" xr:uid="{00000000-0005-0000-0000-0000DE000000}"/>
    <cellStyle name="40 % - Akzent1 5 2" xfId="271" xr:uid="{00000000-0005-0000-0000-0000DF000000}"/>
    <cellStyle name="40 % - Akzent1 5 3" xfId="387" xr:uid="{00000000-0005-0000-0000-0000E0000000}"/>
    <cellStyle name="40 % - Akzent1 5 4" xfId="497" xr:uid="{00000000-0005-0000-0000-0000E1000000}"/>
    <cellStyle name="40 % - Akzent1 6" xfId="54" xr:uid="{00000000-0005-0000-0000-0000E2000000}"/>
    <cellStyle name="40 % - Akzent1 6 2" xfId="272" xr:uid="{00000000-0005-0000-0000-0000E3000000}"/>
    <cellStyle name="40 % - Akzent1 6 3" xfId="388" xr:uid="{00000000-0005-0000-0000-0000E4000000}"/>
    <cellStyle name="40 % - Akzent1 6 4" xfId="498" xr:uid="{00000000-0005-0000-0000-0000E5000000}"/>
    <cellStyle name="40 % - Akzent1 7" xfId="55" xr:uid="{00000000-0005-0000-0000-0000E6000000}"/>
    <cellStyle name="40 % - Akzent1 7 2" xfId="273" xr:uid="{00000000-0005-0000-0000-0000E7000000}"/>
    <cellStyle name="40 % - Akzent1 7 3" xfId="389" xr:uid="{00000000-0005-0000-0000-0000E8000000}"/>
    <cellStyle name="40 % - Akzent1 7 4" xfId="499" xr:uid="{00000000-0005-0000-0000-0000E9000000}"/>
    <cellStyle name="40 % - Akzent1 8" xfId="56" xr:uid="{00000000-0005-0000-0000-0000EA000000}"/>
    <cellStyle name="40 % - Akzent1 8 2" xfId="274" xr:uid="{00000000-0005-0000-0000-0000EB000000}"/>
    <cellStyle name="40 % - Akzent1 8 3" xfId="390" xr:uid="{00000000-0005-0000-0000-0000EC000000}"/>
    <cellStyle name="40 % - Akzent1 8 4" xfId="500" xr:uid="{00000000-0005-0000-0000-0000ED000000}"/>
    <cellStyle name="40 % - Akzent1 9" xfId="195" xr:uid="{00000000-0005-0000-0000-0000EE000000}"/>
    <cellStyle name="40 % - Akzent2" xfId="57" builtinId="35" customBuiltin="1"/>
    <cellStyle name="40 % - Akzent2 10" xfId="217" xr:uid="{00000000-0005-0000-0000-0000F0000000}"/>
    <cellStyle name="40 % - Akzent2 11" xfId="333" xr:uid="{00000000-0005-0000-0000-0000F1000000}"/>
    <cellStyle name="40 % - Akzent2 12" xfId="501" xr:uid="{00000000-0005-0000-0000-0000F2000000}"/>
    <cellStyle name="40 % - Akzent2 2" xfId="58" xr:uid="{00000000-0005-0000-0000-0000F3000000}"/>
    <cellStyle name="40 % - Akzent2 2 2" xfId="198" xr:uid="{00000000-0005-0000-0000-0000F4000000}"/>
    <cellStyle name="40 % - Akzent2 2 3" xfId="275" xr:uid="{00000000-0005-0000-0000-0000F5000000}"/>
    <cellStyle name="40 % - Akzent2 2 4" xfId="391" xr:uid="{00000000-0005-0000-0000-0000F6000000}"/>
    <cellStyle name="40 % - Akzent2 2 5" xfId="502" xr:uid="{00000000-0005-0000-0000-0000F7000000}"/>
    <cellStyle name="40 % - Akzent2 3" xfId="59" xr:uid="{00000000-0005-0000-0000-0000F8000000}"/>
    <cellStyle name="40 % - Akzent2 3 2" xfId="276" xr:uid="{00000000-0005-0000-0000-0000F9000000}"/>
    <cellStyle name="40 % - Akzent2 3 3" xfId="392" xr:uid="{00000000-0005-0000-0000-0000FA000000}"/>
    <cellStyle name="40 % - Akzent2 3 4" xfId="503" xr:uid="{00000000-0005-0000-0000-0000FB000000}"/>
    <cellStyle name="40 % - Akzent2 4" xfId="60" xr:uid="{00000000-0005-0000-0000-0000FC000000}"/>
    <cellStyle name="40 % - Akzent2 4 2" xfId="277" xr:uid="{00000000-0005-0000-0000-0000FD000000}"/>
    <cellStyle name="40 % - Akzent2 4 3" xfId="393" xr:uid="{00000000-0005-0000-0000-0000FE000000}"/>
    <cellStyle name="40 % - Akzent2 4 4" xfId="504" xr:uid="{00000000-0005-0000-0000-0000FF000000}"/>
    <cellStyle name="40 % - Akzent2 5" xfId="61" xr:uid="{00000000-0005-0000-0000-000000010000}"/>
    <cellStyle name="40 % - Akzent2 5 2" xfId="278" xr:uid="{00000000-0005-0000-0000-000001010000}"/>
    <cellStyle name="40 % - Akzent2 5 3" xfId="394" xr:uid="{00000000-0005-0000-0000-000002010000}"/>
    <cellStyle name="40 % - Akzent2 5 4" xfId="505" xr:uid="{00000000-0005-0000-0000-000003010000}"/>
    <cellStyle name="40 % - Akzent2 6" xfId="62" xr:uid="{00000000-0005-0000-0000-000004010000}"/>
    <cellStyle name="40 % - Akzent2 6 2" xfId="279" xr:uid="{00000000-0005-0000-0000-000005010000}"/>
    <cellStyle name="40 % - Akzent2 6 3" xfId="395" xr:uid="{00000000-0005-0000-0000-000006010000}"/>
    <cellStyle name="40 % - Akzent2 6 4" xfId="506" xr:uid="{00000000-0005-0000-0000-000007010000}"/>
    <cellStyle name="40 % - Akzent2 7" xfId="63" xr:uid="{00000000-0005-0000-0000-000008010000}"/>
    <cellStyle name="40 % - Akzent2 7 2" xfId="280" xr:uid="{00000000-0005-0000-0000-000009010000}"/>
    <cellStyle name="40 % - Akzent2 7 3" xfId="396" xr:uid="{00000000-0005-0000-0000-00000A010000}"/>
    <cellStyle name="40 % - Akzent2 7 4" xfId="507" xr:uid="{00000000-0005-0000-0000-00000B010000}"/>
    <cellStyle name="40 % - Akzent2 8" xfId="64" xr:uid="{00000000-0005-0000-0000-00000C010000}"/>
    <cellStyle name="40 % - Akzent2 8 2" xfId="281" xr:uid="{00000000-0005-0000-0000-00000D010000}"/>
    <cellStyle name="40 % - Akzent2 8 3" xfId="397" xr:uid="{00000000-0005-0000-0000-00000E010000}"/>
    <cellStyle name="40 % - Akzent2 8 4" xfId="508" xr:uid="{00000000-0005-0000-0000-00000F010000}"/>
    <cellStyle name="40 % - Akzent2 9" xfId="197" xr:uid="{00000000-0005-0000-0000-000010010000}"/>
    <cellStyle name="40 % - Akzent3" xfId="65" builtinId="39" customBuiltin="1"/>
    <cellStyle name="40 % - Akzent3 10" xfId="219" xr:uid="{00000000-0005-0000-0000-000012010000}"/>
    <cellStyle name="40 % - Akzent3 11" xfId="335" xr:uid="{00000000-0005-0000-0000-000013010000}"/>
    <cellStyle name="40 % - Akzent3 12" xfId="509" xr:uid="{00000000-0005-0000-0000-000014010000}"/>
    <cellStyle name="40 % - Akzent3 2" xfId="66" xr:uid="{00000000-0005-0000-0000-000015010000}"/>
    <cellStyle name="40 % - Akzent3 2 2" xfId="200" xr:uid="{00000000-0005-0000-0000-000016010000}"/>
    <cellStyle name="40 % - Akzent3 2 3" xfId="282" xr:uid="{00000000-0005-0000-0000-000017010000}"/>
    <cellStyle name="40 % - Akzent3 2 4" xfId="398" xr:uid="{00000000-0005-0000-0000-000018010000}"/>
    <cellStyle name="40 % - Akzent3 2 5" xfId="510" xr:uid="{00000000-0005-0000-0000-000019010000}"/>
    <cellStyle name="40 % - Akzent3 3" xfId="67" xr:uid="{00000000-0005-0000-0000-00001A010000}"/>
    <cellStyle name="40 % - Akzent3 3 2" xfId="283" xr:uid="{00000000-0005-0000-0000-00001B010000}"/>
    <cellStyle name="40 % - Akzent3 3 3" xfId="399" xr:uid="{00000000-0005-0000-0000-00001C010000}"/>
    <cellStyle name="40 % - Akzent3 3 4" xfId="511" xr:uid="{00000000-0005-0000-0000-00001D010000}"/>
    <cellStyle name="40 % - Akzent3 4" xfId="68" xr:uid="{00000000-0005-0000-0000-00001E010000}"/>
    <cellStyle name="40 % - Akzent3 4 2" xfId="284" xr:uid="{00000000-0005-0000-0000-00001F010000}"/>
    <cellStyle name="40 % - Akzent3 4 3" xfId="400" xr:uid="{00000000-0005-0000-0000-000020010000}"/>
    <cellStyle name="40 % - Akzent3 4 4" xfId="512" xr:uid="{00000000-0005-0000-0000-000021010000}"/>
    <cellStyle name="40 % - Akzent3 5" xfId="69" xr:uid="{00000000-0005-0000-0000-000022010000}"/>
    <cellStyle name="40 % - Akzent3 5 2" xfId="285" xr:uid="{00000000-0005-0000-0000-000023010000}"/>
    <cellStyle name="40 % - Akzent3 5 3" xfId="401" xr:uid="{00000000-0005-0000-0000-000024010000}"/>
    <cellStyle name="40 % - Akzent3 5 4" xfId="513" xr:uid="{00000000-0005-0000-0000-000025010000}"/>
    <cellStyle name="40 % - Akzent3 6" xfId="70" xr:uid="{00000000-0005-0000-0000-000026010000}"/>
    <cellStyle name="40 % - Akzent3 6 2" xfId="286" xr:uid="{00000000-0005-0000-0000-000027010000}"/>
    <cellStyle name="40 % - Akzent3 6 3" xfId="402" xr:uid="{00000000-0005-0000-0000-000028010000}"/>
    <cellStyle name="40 % - Akzent3 6 4" xfId="514" xr:uid="{00000000-0005-0000-0000-000029010000}"/>
    <cellStyle name="40 % - Akzent3 7" xfId="71" xr:uid="{00000000-0005-0000-0000-00002A010000}"/>
    <cellStyle name="40 % - Akzent3 7 2" xfId="287" xr:uid="{00000000-0005-0000-0000-00002B010000}"/>
    <cellStyle name="40 % - Akzent3 7 3" xfId="403" xr:uid="{00000000-0005-0000-0000-00002C010000}"/>
    <cellStyle name="40 % - Akzent3 7 4" xfId="515" xr:uid="{00000000-0005-0000-0000-00002D010000}"/>
    <cellStyle name="40 % - Akzent3 8" xfId="72" xr:uid="{00000000-0005-0000-0000-00002E010000}"/>
    <cellStyle name="40 % - Akzent3 8 2" xfId="288" xr:uid="{00000000-0005-0000-0000-00002F010000}"/>
    <cellStyle name="40 % - Akzent3 8 3" xfId="404" xr:uid="{00000000-0005-0000-0000-000030010000}"/>
    <cellStyle name="40 % - Akzent3 8 4" xfId="516" xr:uid="{00000000-0005-0000-0000-000031010000}"/>
    <cellStyle name="40 % - Akzent3 9" xfId="199" xr:uid="{00000000-0005-0000-0000-000032010000}"/>
    <cellStyle name="40 % - Akzent4" xfId="73" builtinId="43" customBuiltin="1"/>
    <cellStyle name="40 % - Akzent4 10" xfId="221" xr:uid="{00000000-0005-0000-0000-000034010000}"/>
    <cellStyle name="40 % - Akzent4 11" xfId="337" xr:uid="{00000000-0005-0000-0000-000035010000}"/>
    <cellStyle name="40 % - Akzent4 12" xfId="517" xr:uid="{00000000-0005-0000-0000-000036010000}"/>
    <cellStyle name="40 % - Akzent4 2" xfId="74" xr:uid="{00000000-0005-0000-0000-000037010000}"/>
    <cellStyle name="40 % - Akzent4 2 2" xfId="202" xr:uid="{00000000-0005-0000-0000-000038010000}"/>
    <cellStyle name="40 % - Akzent4 2 3" xfId="289" xr:uid="{00000000-0005-0000-0000-000039010000}"/>
    <cellStyle name="40 % - Akzent4 2 4" xfId="405" xr:uid="{00000000-0005-0000-0000-00003A010000}"/>
    <cellStyle name="40 % - Akzent4 2 5" xfId="518" xr:uid="{00000000-0005-0000-0000-00003B010000}"/>
    <cellStyle name="40 % - Akzent4 3" xfId="75" xr:uid="{00000000-0005-0000-0000-00003C010000}"/>
    <cellStyle name="40 % - Akzent4 3 2" xfId="290" xr:uid="{00000000-0005-0000-0000-00003D010000}"/>
    <cellStyle name="40 % - Akzent4 3 3" xfId="406" xr:uid="{00000000-0005-0000-0000-00003E010000}"/>
    <cellStyle name="40 % - Akzent4 3 4" xfId="519" xr:uid="{00000000-0005-0000-0000-00003F010000}"/>
    <cellStyle name="40 % - Akzent4 4" xfId="76" xr:uid="{00000000-0005-0000-0000-000040010000}"/>
    <cellStyle name="40 % - Akzent4 4 2" xfId="291" xr:uid="{00000000-0005-0000-0000-000041010000}"/>
    <cellStyle name="40 % - Akzent4 4 3" xfId="407" xr:uid="{00000000-0005-0000-0000-000042010000}"/>
    <cellStyle name="40 % - Akzent4 4 4" xfId="520" xr:uid="{00000000-0005-0000-0000-000043010000}"/>
    <cellStyle name="40 % - Akzent4 5" xfId="77" xr:uid="{00000000-0005-0000-0000-000044010000}"/>
    <cellStyle name="40 % - Akzent4 5 2" xfId="292" xr:uid="{00000000-0005-0000-0000-000045010000}"/>
    <cellStyle name="40 % - Akzent4 5 3" xfId="408" xr:uid="{00000000-0005-0000-0000-000046010000}"/>
    <cellStyle name="40 % - Akzent4 5 4" xfId="521" xr:uid="{00000000-0005-0000-0000-000047010000}"/>
    <cellStyle name="40 % - Akzent4 6" xfId="78" xr:uid="{00000000-0005-0000-0000-000048010000}"/>
    <cellStyle name="40 % - Akzent4 6 2" xfId="293" xr:uid="{00000000-0005-0000-0000-000049010000}"/>
    <cellStyle name="40 % - Akzent4 6 3" xfId="409" xr:uid="{00000000-0005-0000-0000-00004A010000}"/>
    <cellStyle name="40 % - Akzent4 6 4" xfId="522" xr:uid="{00000000-0005-0000-0000-00004B010000}"/>
    <cellStyle name="40 % - Akzent4 7" xfId="79" xr:uid="{00000000-0005-0000-0000-00004C010000}"/>
    <cellStyle name="40 % - Akzent4 7 2" xfId="294" xr:uid="{00000000-0005-0000-0000-00004D010000}"/>
    <cellStyle name="40 % - Akzent4 7 3" xfId="410" xr:uid="{00000000-0005-0000-0000-00004E010000}"/>
    <cellStyle name="40 % - Akzent4 7 4" xfId="523" xr:uid="{00000000-0005-0000-0000-00004F010000}"/>
    <cellStyle name="40 % - Akzent4 8" xfId="80" xr:uid="{00000000-0005-0000-0000-000050010000}"/>
    <cellStyle name="40 % - Akzent4 8 2" xfId="295" xr:uid="{00000000-0005-0000-0000-000051010000}"/>
    <cellStyle name="40 % - Akzent4 8 3" xfId="411" xr:uid="{00000000-0005-0000-0000-000052010000}"/>
    <cellStyle name="40 % - Akzent4 8 4" xfId="524" xr:uid="{00000000-0005-0000-0000-000053010000}"/>
    <cellStyle name="40 % - Akzent4 9" xfId="201" xr:uid="{00000000-0005-0000-0000-000054010000}"/>
    <cellStyle name="40 % - Akzent5" xfId="81" builtinId="47" customBuiltin="1"/>
    <cellStyle name="40 % - Akzent5 10" xfId="223" xr:uid="{00000000-0005-0000-0000-000056010000}"/>
    <cellStyle name="40 % - Akzent5 11" xfId="339" xr:uid="{00000000-0005-0000-0000-000057010000}"/>
    <cellStyle name="40 % - Akzent5 12" xfId="525" xr:uid="{00000000-0005-0000-0000-000058010000}"/>
    <cellStyle name="40 % - Akzent5 2" xfId="82" xr:uid="{00000000-0005-0000-0000-000059010000}"/>
    <cellStyle name="40 % - Akzent5 2 2" xfId="204" xr:uid="{00000000-0005-0000-0000-00005A010000}"/>
    <cellStyle name="40 % - Akzent5 2 3" xfId="296" xr:uid="{00000000-0005-0000-0000-00005B010000}"/>
    <cellStyle name="40 % - Akzent5 2 4" xfId="412" xr:uid="{00000000-0005-0000-0000-00005C010000}"/>
    <cellStyle name="40 % - Akzent5 2 5" xfId="526" xr:uid="{00000000-0005-0000-0000-00005D010000}"/>
    <cellStyle name="40 % - Akzent5 3" xfId="83" xr:uid="{00000000-0005-0000-0000-00005E010000}"/>
    <cellStyle name="40 % - Akzent5 3 2" xfId="297" xr:uid="{00000000-0005-0000-0000-00005F010000}"/>
    <cellStyle name="40 % - Akzent5 3 3" xfId="413" xr:uid="{00000000-0005-0000-0000-000060010000}"/>
    <cellStyle name="40 % - Akzent5 3 4" xfId="527" xr:uid="{00000000-0005-0000-0000-000061010000}"/>
    <cellStyle name="40 % - Akzent5 4" xfId="84" xr:uid="{00000000-0005-0000-0000-000062010000}"/>
    <cellStyle name="40 % - Akzent5 4 2" xfId="298" xr:uid="{00000000-0005-0000-0000-000063010000}"/>
    <cellStyle name="40 % - Akzent5 4 3" xfId="414" xr:uid="{00000000-0005-0000-0000-000064010000}"/>
    <cellStyle name="40 % - Akzent5 4 4" xfId="528" xr:uid="{00000000-0005-0000-0000-000065010000}"/>
    <cellStyle name="40 % - Akzent5 5" xfId="85" xr:uid="{00000000-0005-0000-0000-000066010000}"/>
    <cellStyle name="40 % - Akzent5 5 2" xfId="299" xr:uid="{00000000-0005-0000-0000-000067010000}"/>
    <cellStyle name="40 % - Akzent5 5 3" xfId="415" xr:uid="{00000000-0005-0000-0000-000068010000}"/>
    <cellStyle name="40 % - Akzent5 5 4" xfId="529" xr:uid="{00000000-0005-0000-0000-000069010000}"/>
    <cellStyle name="40 % - Akzent5 6" xfId="86" xr:uid="{00000000-0005-0000-0000-00006A010000}"/>
    <cellStyle name="40 % - Akzent5 6 2" xfId="300" xr:uid="{00000000-0005-0000-0000-00006B010000}"/>
    <cellStyle name="40 % - Akzent5 6 3" xfId="416" xr:uid="{00000000-0005-0000-0000-00006C010000}"/>
    <cellStyle name="40 % - Akzent5 6 4" xfId="530" xr:uid="{00000000-0005-0000-0000-00006D010000}"/>
    <cellStyle name="40 % - Akzent5 7" xfId="87" xr:uid="{00000000-0005-0000-0000-00006E010000}"/>
    <cellStyle name="40 % - Akzent5 7 2" xfId="301" xr:uid="{00000000-0005-0000-0000-00006F010000}"/>
    <cellStyle name="40 % - Akzent5 7 3" xfId="417" xr:uid="{00000000-0005-0000-0000-000070010000}"/>
    <cellStyle name="40 % - Akzent5 7 4" xfId="531" xr:uid="{00000000-0005-0000-0000-000071010000}"/>
    <cellStyle name="40 % - Akzent5 8" xfId="88" xr:uid="{00000000-0005-0000-0000-000072010000}"/>
    <cellStyle name="40 % - Akzent5 8 2" xfId="302" xr:uid="{00000000-0005-0000-0000-000073010000}"/>
    <cellStyle name="40 % - Akzent5 8 3" xfId="418" xr:uid="{00000000-0005-0000-0000-000074010000}"/>
    <cellStyle name="40 % - Akzent5 8 4" xfId="532" xr:uid="{00000000-0005-0000-0000-000075010000}"/>
    <cellStyle name="40 % - Akzent5 9" xfId="203" xr:uid="{00000000-0005-0000-0000-000076010000}"/>
    <cellStyle name="40 % - Akzent6" xfId="89" builtinId="51" customBuiltin="1"/>
    <cellStyle name="40 % - Akzent6 10" xfId="225" xr:uid="{00000000-0005-0000-0000-000078010000}"/>
    <cellStyle name="40 % - Akzent6 11" xfId="341" xr:uid="{00000000-0005-0000-0000-000079010000}"/>
    <cellStyle name="40 % - Akzent6 12" xfId="533" xr:uid="{00000000-0005-0000-0000-00007A010000}"/>
    <cellStyle name="40 % - Akzent6 2" xfId="90" xr:uid="{00000000-0005-0000-0000-00007B010000}"/>
    <cellStyle name="40 % - Akzent6 2 2" xfId="206" xr:uid="{00000000-0005-0000-0000-00007C010000}"/>
    <cellStyle name="40 % - Akzent6 2 3" xfId="303" xr:uid="{00000000-0005-0000-0000-00007D010000}"/>
    <cellStyle name="40 % - Akzent6 2 4" xfId="419" xr:uid="{00000000-0005-0000-0000-00007E010000}"/>
    <cellStyle name="40 % - Akzent6 2 5" xfId="534" xr:uid="{00000000-0005-0000-0000-00007F010000}"/>
    <cellStyle name="40 % - Akzent6 3" xfId="91" xr:uid="{00000000-0005-0000-0000-000080010000}"/>
    <cellStyle name="40 % - Akzent6 3 2" xfId="304" xr:uid="{00000000-0005-0000-0000-000081010000}"/>
    <cellStyle name="40 % - Akzent6 3 3" xfId="420" xr:uid="{00000000-0005-0000-0000-000082010000}"/>
    <cellStyle name="40 % - Akzent6 3 4" xfId="535" xr:uid="{00000000-0005-0000-0000-000083010000}"/>
    <cellStyle name="40 % - Akzent6 4" xfId="92" xr:uid="{00000000-0005-0000-0000-000084010000}"/>
    <cellStyle name="40 % - Akzent6 4 2" xfId="305" xr:uid="{00000000-0005-0000-0000-000085010000}"/>
    <cellStyle name="40 % - Akzent6 4 3" xfId="421" xr:uid="{00000000-0005-0000-0000-000086010000}"/>
    <cellStyle name="40 % - Akzent6 4 4" xfId="536" xr:uid="{00000000-0005-0000-0000-000087010000}"/>
    <cellStyle name="40 % - Akzent6 5" xfId="93" xr:uid="{00000000-0005-0000-0000-000088010000}"/>
    <cellStyle name="40 % - Akzent6 5 2" xfId="306" xr:uid="{00000000-0005-0000-0000-000089010000}"/>
    <cellStyle name="40 % - Akzent6 5 3" xfId="422" xr:uid="{00000000-0005-0000-0000-00008A010000}"/>
    <cellStyle name="40 % - Akzent6 5 4" xfId="537" xr:uid="{00000000-0005-0000-0000-00008B010000}"/>
    <cellStyle name="40 % - Akzent6 6" xfId="94" xr:uid="{00000000-0005-0000-0000-00008C010000}"/>
    <cellStyle name="40 % - Akzent6 6 2" xfId="307" xr:uid="{00000000-0005-0000-0000-00008D010000}"/>
    <cellStyle name="40 % - Akzent6 6 3" xfId="423" xr:uid="{00000000-0005-0000-0000-00008E010000}"/>
    <cellStyle name="40 % - Akzent6 6 4" xfId="538" xr:uid="{00000000-0005-0000-0000-00008F010000}"/>
    <cellStyle name="40 % - Akzent6 7" xfId="95" xr:uid="{00000000-0005-0000-0000-000090010000}"/>
    <cellStyle name="40 % - Akzent6 7 2" xfId="308" xr:uid="{00000000-0005-0000-0000-000091010000}"/>
    <cellStyle name="40 % - Akzent6 7 3" xfId="424" xr:uid="{00000000-0005-0000-0000-000092010000}"/>
    <cellStyle name="40 % - Akzent6 7 4" xfId="539" xr:uid="{00000000-0005-0000-0000-000093010000}"/>
    <cellStyle name="40 % - Akzent6 8" xfId="96" xr:uid="{00000000-0005-0000-0000-000094010000}"/>
    <cellStyle name="40 % - Akzent6 8 2" xfId="309" xr:uid="{00000000-0005-0000-0000-000095010000}"/>
    <cellStyle name="40 % - Akzent6 8 3" xfId="425" xr:uid="{00000000-0005-0000-0000-000096010000}"/>
    <cellStyle name="40 % - Akzent6 8 4" xfId="540" xr:uid="{00000000-0005-0000-0000-000097010000}"/>
    <cellStyle name="40 % - Akzent6 9" xfId="205" xr:uid="{00000000-0005-0000-0000-000098010000}"/>
    <cellStyle name="5" xfId="162" xr:uid="{00000000-0005-0000-0000-000099010000}"/>
    <cellStyle name="6" xfId="156" xr:uid="{00000000-0005-0000-0000-00009A010000}"/>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9" xfId="157" xr:uid="{00000000-0005-0000-0000-0000A1010000}"/>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cell" xfId="158" xr:uid="{00000000-0005-0000-0000-0000AA010000}"/>
    <cellStyle name="Eingabe" xfId="111" builtinId="20" customBuiltin="1"/>
    <cellStyle name="Ergebnis" xfId="112" builtinId="25" customBuiltin="1"/>
    <cellStyle name="Erklärender Text" xfId="113" builtinId="53" customBuiltin="1"/>
    <cellStyle name="Euro" xfId="161" xr:uid="{00000000-0005-0000-0000-0000AE010000}"/>
    <cellStyle name="Euro 2" xfId="173" xr:uid="{00000000-0005-0000-0000-0000AF010000}"/>
    <cellStyle name="GreyBackground" xfId="155" xr:uid="{00000000-0005-0000-0000-0000B0010000}"/>
    <cellStyle name="Gut" xfId="114" builtinId="26" customBuiltin="1"/>
    <cellStyle name="Komma 2" xfId="115" xr:uid="{00000000-0005-0000-0000-0000B2010000}"/>
    <cellStyle name="level3" xfId="166" xr:uid="{00000000-0005-0000-0000-0000B3010000}"/>
    <cellStyle name="Link" xfId="572" builtinId="8"/>
    <cellStyle name="Neutral" xfId="116" builtinId="28" customBuiltin="1"/>
    <cellStyle name="Normal_Sheet3" xfId="163" xr:uid="{00000000-0005-0000-0000-0000B6010000}"/>
    <cellStyle name="Notiz" xfId="117" builtinId="10" customBuiltin="1"/>
    <cellStyle name="Notiz 10" xfId="207" xr:uid="{00000000-0005-0000-0000-0000B8010000}"/>
    <cellStyle name="Notiz 11" xfId="213" xr:uid="{00000000-0005-0000-0000-0000B9010000}"/>
    <cellStyle name="Notiz 12" xfId="329" xr:uid="{00000000-0005-0000-0000-0000BA010000}"/>
    <cellStyle name="Notiz 13" xfId="541" xr:uid="{00000000-0005-0000-0000-0000BB010000}"/>
    <cellStyle name="Notiz 2" xfId="118" xr:uid="{00000000-0005-0000-0000-0000BC010000}"/>
    <cellStyle name="Notiz 2 2" xfId="208" xr:uid="{00000000-0005-0000-0000-0000BD010000}"/>
    <cellStyle name="Notiz 2 3" xfId="310" xr:uid="{00000000-0005-0000-0000-0000BE010000}"/>
    <cellStyle name="Notiz 2 4" xfId="426" xr:uid="{00000000-0005-0000-0000-0000BF010000}"/>
    <cellStyle name="Notiz 2 5" xfId="542" xr:uid="{00000000-0005-0000-0000-0000C0010000}"/>
    <cellStyle name="Notiz 3" xfId="119" xr:uid="{00000000-0005-0000-0000-0000C1010000}"/>
    <cellStyle name="Notiz 3 2" xfId="209" xr:uid="{00000000-0005-0000-0000-0000C2010000}"/>
    <cellStyle name="Notiz 3 3" xfId="311" xr:uid="{00000000-0005-0000-0000-0000C3010000}"/>
    <cellStyle name="Notiz 3 4" xfId="427" xr:uid="{00000000-0005-0000-0000-0000C4010000}"/>
    <cellStyle name="Notiz 3 5" xfId="543" xr:uid="{00000000-0005-0000-0000-0000C5010000}"/>
    <cellStyle name="Notiz 4" xfId="120" xr:uid="{00000000-0005-0000-0000-0000C6010000}"/>
    <cellStyle name="Notiz 4 2" xfId="312" xr:uid="{00000000-0005-0000-0000-0000C7010000}"/>
    <cellStyle name="Notiz 4 3" xfId="428" xr:uid="{00000000-0005-0000-0000-0000C8010000}"/>
    <cellStyle name="Notiz 4 4" xfId="544" xr:uid="{00000000-0005-0000-0000-0000C9010000}"/>
    <cellStyle name="Notiz 5" xfId="121" xr:uid="{00000000-0005-0000-0000-0000CA010000}"/>
    <cellStyle name="Notiz 5 2" xfId="313" xr:uid="{00000000-0005-0000-0000-0000CB010000}"/>
    <cellStyle name="Notiz 5 3" xfId="429" xr:uid="{00000000-0005-0000-0000-0000CC010000}"/>
    <cellStyle name="Notiz 5 4" xfId="545" xr:uid="{00000000-0005-0000-0000-0000CD010000}"/>
    <cellStyle name="Notiz 6" xfId="122" xr:uid="{00000000-0005-0000-0000-0000CE010000}"/>
    <cellStyle name="Notiz 6 2" xfId="314" xr:uid="{00000000-0005-0000-0000-0000CF010000}"/>
    <cellStyle name="Notiz 6 3" xfId="430" xr:uid="{00000000-0005-0000-0000-0000D0010000}"/>
    <cellStyle name="Notiz 6 4" xfId="546" xr:uid="{00000000-0005-0000-0000-0000D1010000}"/>
    <cellStyle name="Notiz 7" xfId="123" xr:uid="{00000000-0005-0000-0000-0000D2010000}"/>
    <cellStyle name="Notiz 7 2" xfId="315" xr:uid="{00000000-0005-0000-0000-0000D3010000}"/>
    <cellStyle name="Notiz 7 3" xfId="431" xr:uid="{00000000-0005-0000-0000-0000D4010000}"/>
    <cellStyle name="Notiz 7 4" xfId="547" xr:uid="{00000000-0005-0000-0000-0000D5010000}"/>
    <cellStyle name="Notiz 8" xfId="124" xr:uid="{00000000-0005-0000-0000-0000D6010000}"/>
    <cellStyle name="Notiz 8 2" xfId="316" xr:uid="{00000000-0005-0000-0000-0000D7010000}"/>
    <cellStyle name="Notiz 8 3" xfId="432" xr:uid="{00000000-0005-0000-0000-0000D8010000}"/>
    <cellStyle name="Notiz 8 4" xfId="548" xr:uid="{00000000-0005-0000-0000-0000D9010000}"/>
    <cellStyle name="Notiz 9" xfId="125" xr:uid="{00000000-0005-0000-0000-0000DA010000}"/>
    <cellStyle name="Notiz 9 2" xfId="317" xr:uid="{00000000-0005-0000-0000-0000DB010000}"/>
    <cellStyle name="Notiz 9 3" xfId="433" xr:uid="{00000000-0005-0000-0000-0000DC010000}"/>
    <cellStyle name="Notiz 9 4" xfId="549" xr:uid="{00000000-0005-0000-0000-0000DD010000}"/>
    <cellStyle name="Prozent 2" xfId="174" xr:uid="{00000000-0005-0000-0000-0000DE010000}"/>
    <cellStyle name="Prozent 3" xfId="178" xr:uid="{00000000-0005-0000-0000-0000DF010000}"/>
    <cellStyle name="Prozent 3 2" xfId="179" xr:uid="{00000000-0005-0000-0000-0000E0010000}"/>
    <cellStyle name="row" xfId="164" xr:uid="{00000000-0005-0000-0000-0000E1010000}"/>
    <cellStyle name="Schlecht" xfId="126" builtinId="27" customBuiltin="1"/>
    <cellStyle name="Standard" xfId="0" builtinId="0"/>
    <cellStyle name="Standard 10" xfId="127" xr:uid="{00000000-0005-0000-0000-0000E4010000}"/>
    <cellStyle name="Standard 11" xfId="128" xr:uid="{00000000-0005-0000-0000-0000E5010000}"/>
    <cellStyle name="Standard 11 2" xfId="129" xr:uid="{00000000-0005-0000-0000-0000E6010000}"/>
    <cellStyle name="Standard 12" xfId="168" xr:uid="{00000000-0005-0000-0000-0000E7010000}"/>
    <cellStyle name="Standard 13" xfId="167" xr:uid="{00000000-0005-0000-0000-0000E8010000}"/>
    <cellStyle name="Standard 14" xfId="169" xr:uid="{00000000-0005-0000-0000-0000E9010000}"/>
    <cellStyle name="Standard 15" xfId="159" xr:uid="{00000000-0005-0000-0000-0000EA010000}"/>
    <cellStyle name="Standard 15 2" xfId="563" xr:uid="{00000000-0005-0000-0000-0000EB010000}"/>
    <cellStyle name="Standard 15 3" xfId="444" xr:uid="{00000000-0005-0000-0000-0000EC010000}"/>
    <cellStyle name="Standard 16" xfId="171" xr:uid="{00000000-0005-0000-0000-0000ED010000}"/>
    <cellStyle name="Standard 16 2" xfId="564" xr:uid="{00000000-0005-0000-0000-0000EE010000}"/>
    <cellStyle name="Standard 16 3" xfId="568" xr:uid="{00000000-0005-0000-0000-0000EF010000}"/>
    <cellStyle name="Standard 16 4" xfId="562" xr:uid="{00000000-0005-0000-0000-0000F0010000}"/>
    <cellStyle name="Standard 16 4 2" xfId="571" xr:uid="{00000000-0005-0000-0000-0000F1010000}"/>
    <cellStyle name="Standard 2" xfId="130" xr:uid="{00000000-0005-0000-0000-0000F2010000}"/>
    <cellStyle name="Standard 2 2" xfId="131" xr:uid="{00000000-0005-0000-0000-0000F3010000}"/>
    <cellStyle name="Standard 2 2 2" xfId="132" xr:uid="{00000000-0005-0000-0000-0000F4010000}"/>
    <cellStyle name="Standard 2 3" xfId="133" xr:uid="{00000000-0005-0000-0000-0000F5010000}"/>
    <cellStyle name="Standard 2 3 2" xfId="134" xr:uid="{00000000-0005-0000-0000-0000F6010000}"/>
    <cellStyle name="Standard 2 3 2 2" xfId="318" xr:uid="{00000000-0005-0000-0000-0000F7010000}"/>
    <cellStyle name="Standard 2 3 2 3" xfId="434" xr:uid="{00000000-0005-0000-0000-0000F8010000}"/>
    <cellStyle name="Standard 2 3 2 4" xfId="550" xr:uid="{00000000-0005-0000-0000-0000F9010000}"/>
    <cellStyle name="Standard 2 3 3" xfId="135" xr:uid="{00000000-0005-0000-0000-0000FA010000}"/>
    <cellStyle name="Standard 2 3 3 2" xfId="319" xr:uid="{00000000-0005-0000-0000-0000FB010000}"/>
    <cellStyle name="Standard 2 3 3 3" xfId="435" xr:uid="{00000000-0005-0000-0000-0000FC010000}"/>
    <cellStyle name="Standard 2 3 3 4" xfId="551" xr:uid="{00000000-0005-0000-0000-0000FD010000}"/>
    <cellStyle name="Standard 2 4" xfId="136" xr:uid="{00000000-0005-0000-0000-0000FE010000}"/>
    <cellStyle name="Standard 2 4 2" xfId="320" xr:uid="{00000000-0005-0000-0000-0000FF010000}"/>
    <cellStyle name="Standard 2 4 3" xfId="436" xr:uid="{00000000-0005-0000-0000-000000020000}"/>
    <cellStyle name="Standard 2 4 4" xfId="552" xr:uid="{00000000-0005-0000-0000-000001020000}"/>
    <cellStyle name="Standard 2 5" xfId="182" xr:uid="{00000000-0005-0000-0000-000002020000}"/>
    <cellStyle name="Standard 2 6" xfId="181" xr:uid="{00000000-0005-0000-0000-000003020000}"/>
    <cellStyle name="Standard 2 6 2" xfId="570" xr:uid="{00000000-0005-0000-0000-000004020000}"/>
    <cellStyle name="Standard 2 9" xfId="569" xr:uid="{00000000-0005-0000-0000-000005020000}"/>
    <cellStyle name="Standard 3" xfId="137" xr:uid="{00000000-0005-0000-0000-000006020000}"/>
    <cellStyle name="Standard 3 2" xfId="138" xr:uid="{00000000-0005-0000-0000-000007020000}"/>
    <cellStyle name="Standard 3 3" xfId="139" xr:uid="{00000000-0005-0000-0000-000008020000}"/>
    <cellStyle name="Standard 3 3 2" xfId="322" xr:uid="{00000000-0005-0000-0000-000009020000}"/>
    <cellStyle name="Standard 3 3 3" xfId="437" xr:uid="{00000000-0005-0000-0000-00000A020000}"/>
    <cellStyle name="Standard 3 3 4" xfId="554" xr:uid="{00000000-0005-0000-0000-00000B020000}"/>
    <cellStyle name="Standard 3 4" xfId="140" xr:uid="{00000000-0005-0000-0000-00000C020000}"/>
    <cellStyle name="Standard 3 5" xfId="210" xr:uid="{00000000-0005-0000-0000-00000D020000}"/>
    <cellStyle name="Standard 3 6" xfId="321" xr:uid="{00000000-0005-0000-0000-00000E020000}"/>
    <cellStyle name="Standard 3 7" xfId="553" xr:uid="{00000000-0005-0000-0000-00000F020000}"/>
    <cellStyle name="Standard 3 8" xfId="561" xr:uid="{00000000-0005-0000-0000-000010020000}"/>
    <cellStyle name="Standard 3 8 2" xfId="567" xr:uid="{00000000-0005-0000-0000-000011020000}"/>
    <cellStyle name="Standard 4" xfId="141" xr:uid="{00000000-0005-0000-0000-000012020000}"/>
    <cellStyle name="Standard 4 2" xfId="177" xr:uid="{00000000-0005-0000-0000-000013020000}"/>
    <cellStyle name="Standard 4 2 2" xfId="566" xr:uid="{00000000-0005-0000-0000-000014020000}"/>
    <cellStyle name="Standard 4 2 3" xfId="211" xr:uid="{00000000-0005-0000-0000-000015020000}"/>
    <cellStyle name="Standard 4 3" xfId="175" xr:uid="{00000000-0005-0000-0000-000016020000}"/>
    <cellStyle name="Standard 4 3 2" xfId="565" xr:uid="{00000000-0005-0000-0000-000017020000}"/>
    <cellStyle name="Standard 4 3 3" xfId="323" xr:uid="{00000000-0005-0000-0000-000018020000}"/>
    <cellStyle name="Standard 4 4" xfId="438" xr:uid="{00000000-0005-0000-0000-000019020000}"/>
    <cellStyle name="Standard 4 5" xfId="555" xr:uid="{00000000-0005-0000-0000-00001A020000}"/>
    <cellStyle name="Standard 5" xfId="142" xr:uid="{00000000-0005-0000-0000-00001B020000}"/>
    <cellStyle name="Standard 5 2" xfId="212" xr:uid="{00000000-0005-0000-0000-00001C020000}"/>
    <cellStyle name="Standard 5 3" xfId="324" xr:uid="{00000000-0005-0000-0000-00001D020000}"/>
    <cellStyle name="Standard 5 4" xfId="439" xr:uid="{00000000-0005-0000-0000-00001E020000}"/>
    <cellStyle name="Standard 5 5" xfId="556" xr:uid="{00000000-0005-0000-0000-00001F020000}"/>
    <cellStyle name="Standard 6" xfId="143" xr:uid="{00000000-0005-0000-0000-000020020000}"/>
    <cellStyle name="Standard 6 2" xfId="325" xr:uid="{00000000-0005-0000-0000-000021020000}"/>
    <cellStyle name="Standard 6 3" xfId="440" xr:uid="{00000000-0005-0000-0000-000022020000}"/>
    <cellStyle name="Standard 6 4" xfId="557" xr:uid="{00000000-0005-0000-0000-000023020000}"/>
    <cellStyle name="Standard 7" xfId="144" xr:uid="{00000000-0005-0000-0000-000024020000}"/>
    <cellStyle name="Standard 7 2" xfId="326" xr:uid="{00000000-0005-0000-0000-000025020000}"/>
    <cellStyle name="Standard 7 3" xfId="441" xr:uid="{00000000-0005-0000-0000-000026020000}"/>
    <cellStyle name="Standard 7 4" xfId="558" xr:uid="{00000000-0005-0000-0000-000027020000}"/>
    <cellStyle name="Standard 8" xfId="145" xr:uid="{00000000-0005-0000-0000-000028020000}"/>
    <cellStyle name="Standard 8 2" xfId="327" xr:uid="{00000000-0005-0000-0000-000029020000}"/>
    <cellStyle name="Standard 8 3" xfId="442" xr:uid="{00000000-0005-0000-0000-00002A020000}"/>
    <cellStyle name="Standard 8 4" xfId="559" xr:uid="{00000000-0005-0000-0000-00002B020000}"/>
    <cellStyle name="Standard 9" xfId="146" xr:uid="{00000000-0005-0000-0000-00002C020000}"/>
    <cellStyle name="Standard 9 2" xfId="328" xr:uid="{00000000-0005-0000-0000-00002D020000}"/>
    <cellStyle name="Standard 9 3" xfId="443" xr:uid="{00000000-0005-0000-0000-00002E020000}"/>
    <cellStyle name="Standard 9 4" xfId="560" xr:uid="{00000000-0005-0000-0000-00002F020000}"/>
    <cellStyle name="Standard_Dateneingabe" xfId="180" xr:uid="{00000000-0005-0000-0000-000030020000}"/>
    <cellStyle name="Stil 1" xfId="176" xr:uid="{00000000-0005-0000-0000-000031020000}"/>
    <cellStyle name="title1" xfId="165" xr:uid="{00000000-0005-0000-0000-000032020000}"/>
    <cellStyle name="Überschrift" xfId="147" builtinId="15" customBuiltin="1"/>
    <cellStyle name="Überschrift 1" xfId="148" builtinId="16" customBuiltin="1"/>
    <cellStyle name="Überschrift 2" xfId="149" builtinId="17" customBuiltin="1"/>
    <cellStyle name="Überschrift 3" xfId="150" builtinId="18" customBuiltin="1"/>
    <cellStyle name="Überschrift 4" xfId="151" builtinId="19" customBuiltin="1"/>
    <cellStyle name="Überschrift 5" xfId="172" xr:uid="{00000000-0005-0000-0000-000038020000}"/>
    <cellStyle name="Überschrift 6" xfId="170" xr:uid="{00000000-0005-0000-0000-000039020000}"/>
    <cellStyle name="Verknüpfte Zelle" xfId="152" builtinId="24" customBuiltin="1"/>
    <cellStyle name="Warnender Text" xfId="153" builtinId="11" customBuiltin="1"/>
    <cellStyle name="Zelle überprüfen" xfId="15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88" name="Grafik 3" descr="Logo_Stala-Schwarzweiß">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6120000</xdr:colOff>
      <xdr:row>8</xdr:row>
      <xdr:rowOff>40821</xdr:rowOff>
    </xdr:to>
    <xdr:sp macro="" textlink="">
      <xdr:nvSpPr>
        <xdr:cNvPr id="2" name="Textfeld 1">
          <a:extLst>
            <a:ext uri="{FF2B5EF4-FFF2-40B4-BE49-F238E27FC236}">
              <a16:creationId xmlns:a16="http://schemas.microsoft.com/office/drawing/2014/main" id="{CFB2E904-8083-43C1-8CF7-094BC6D30763}"/>
            </a:ext>
          </a:extLst>
        </xdr:cNvPr>
        <xdr:cNvSpPr txBox="1"/>
      </xdr:nvSpPr>
      <xdr:spPr>
        <a:xfrm>
          <a:off x="0" y="387799"/>
          <a:ext cx="6120000" cy="11236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Der vorliegende Bericht enthält Ergebnisse der Statistik über das Hochschulpersonal vom 01.12.2024 und der Habilitations­statistik 2024 der Hochschulen in Mecklenburg-Vorpommern.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Gesetzliche Grundlagen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Hochschulstatistikgesetz (HStatG)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Bundesstatistikgesetz (BStatG) </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Der Wortlaut der nationalen Rechtsvorschriften in der jeweils geltenden Fassung ist zu finden unter: </a:t>
          </a:r>
          <a:endParaRPr lang="de-DE" sz="1200">
            <a:effectLst/>
            <a:latin typeface="Times New Roman"/>
            <a:ea typeface="Times New Roman"/>
          </a:endParaRPr>
        </a:p>
      </xdr:txBody>
    </xdr:sp>
    <xdr:clientData/>
  </xdr:twoCellAnchor>
  <xdr:twoCellAnchor>
    <xdr:from>
      <xdr:col>0</xdr:col>
      <xdr:colOff>0</xdr:colOff>
      <xdr:row>9</xdr:row>
      <xdr:rowOff>149663</xdr:rowOff>
    </xdr:from>
    <xdr:to>
      <xdr:col>0</xdr:col>
      <xdr:colOff>6120000</xdr:colOff>
      <xdr:row>60</xdr:row>
      <xdr:rowOff>81643</xdr:rowOff>
    </xdr:to>
    <xdr:sp macro="" textlink="">
      <xdr:nvSpPr>
        <xdr:cNvPr id="3" name="Textfeld 2">
          <a:extLst>
            <a:ext uri="{FF2B5EF4-FFF2-40B4-BE49-F238E27FC236}">
              <a16:creationId xmlns:a16="http://schemas.microsoft.com/office/drawing/2014/main" id="{D252EF9B-7384-43E4-8A50-691292560836}"/>
            </a:ext>
          </a:extLst>
        </xdr:cNvPr>
        <xdr:cNvSpPr txBox="1"/>
      </xdr:nvSpPr>
      <xdr:spPr>
        <a:xfrm>
          <a:off x="0" y="1772723"/>
          <a:ext cx="6120000" cy="77043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In die Erhebung der Personalstatistik wurden folgende Hochschulen einbezogen: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 Universität Greifswald,</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für Musik und Theater Rostock,</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Neubrandenburg,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Stralsund,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Wismar, University of Applied Sciences Technology, Business and Design,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der Bundesagentur für Arbeit, University of Applied Labour Sciences,</a:t>
          </a:r>
          <a:r>
            <a:rPr lang="de-DE" sz="950" baseline="0">
              <a:effectLst/>
              <a:latin typeface="+mn-lt"/>
              <a:ea typeface="Times New Roman"/>
            </a:rPr>
            <a:t> </a:t>
          </a:r>
          <a:r>
            <a:rPr lang="de-DE" sz="950">
              <a:effectLst/>
              <a:latin typeface="+mn-lt"/>
              <a:ea typeface="Times New Roman"/>
            </a:rPr>
            <a:t>Standort Schwerin,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des Mittelstandes, University of Applied Sciences, Standort Schwerin (Studienbetrieb bis 2024),</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des Mittelstandes, University of Applied Sciences, Standort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Europäische Fachhochschule Rhein/Erft GmbH, European University of Applied Sciences, Standort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für öffentliche Verwaltung, Polizei und Rechtspflege Mecklenburg-Vorpommern.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Im Rahmen der Habilitationsstatistik sind ausschließlich die beiden Universitäten berichtspflichtig.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Tabellen enthalten Ergebnisse nach Hochschulen und Landessummen des Hochschulpersonals sowie der Habilitationen.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Hochschulen</a:t>
          </a:r>
          <a:r>
            <a:rPr lang="de-DE" sz="950">
              <a:effectLst/>
              <a:latin typeface="+mn-lt"/>
              <a:ea typeface="Times New Roman"/>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Zugangsvoraussetzungen für Hochschulen ist die allgemeine bzw. fachgebundene Hochschulreife.</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Als </a:t>
          </a:r>
          <a:r>
            <a:rPr lang="de-DE" sz="950" b="1">
              <a:effectLst/>
              <a:latin typeface="+mn-lt"/>
              <a:ea typeface="Times New Roman"/>
            </a:rPr>
            <a:t>Hochschulen</a:t>
          </a:r>
          <a:r>
            <a:rPr lang="de-DE" sz="950">
              <a:effectLst/>
              <a:latin typeface="+mn-lt"/>
              <a:ea typeface="Times New Roman"/>
            </a:rPr>
            <a:t> werden alle nach Landesrecht anerkannten Hochschulen, unabhängig von der Trägerschaft, ausgewiesen.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b="1">
              <a:effectLst/>
              <a:latin typeface="+mn-lt"/>
              <a:ea typeface="Times New Roman"/>
            </a:rPr>
            <a:t>Kunsthochschulen</a:t>
          </a:r>
          <a:r>
            <a:rPr lang="de-DE" sz="950">
              <a:effectLst/>
              <a:latin typeface="+mn-lt"/>
              <a:ea typeface="Times New Roman"/>
            </a:rPr>
            <a:t> sind Hochschulen für bildende Künste, Gestaltung, Musik, Schauspielkunst, Medien, Film und Fern­sehen. Die Aufnahme kann aufgrund von Begabungsnachweisen oder Eignungsprüfungen erfolgen.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b="1">
              <a:effectLst/>
              <a:latin typeface="+mn-lt"/>
              <a:ea typeface="Times New Roman"/>
            </a:rPr>
            <a:t>Fachhochschulen</a:t>
          </a:r>
          <a:r>
            <a:rPr lang="de-DE" sz="950">
              <a:effectLst/>
              <a:latin typeface="+mn-lt"/>
              <a:ea typeface="Times New Roman"/>
            </a:rPr>
            <a:t> sind Ausbildungsstätten, die eine stärkere anwendungsbezogene Ausbildung in Studiengängen für Ingenieure und für andere Berufe, vor allem in den Bereichen Wirtschaft, Sozialwesen, Gestaltung und Informatik, bieten. Zugangsvoraussetzungen für Fachhochschulen ist die Fachhochschulreife.</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b="1">
              <a:effectLst/>
              <a:latin typeface="+mn-lt"/>
              <a:ea typeface="Times New Roman"/>
            </a:rPr>
            <a:t>Verwaltungsfachhochschulen</a:t>
          </a:r>
          <a:r>
            <a:rPr lang="de-DE" sz="950">
              <a:effectLst/>
              <a:latin typeface="+mn-lt"/>
              <a:ea typeface="Times New Roman"/>
            </a:rPr>
            <a:t> sind verwaltungsinterne Fachhochschulen, die Nachwuchskräfte für den gehobenen Dienst, einschließlich vergleichbarer Verwaltungsangestellter, ausbilden.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b="1">
              <a:effectLst/>
              <a:latin typeface="+mn-lt"/>
              <a:ea typeface="Times New Roman"/>
            </a:rPr>
            <a:t>Personal</a:t>
          </a:r>
          <a:r>
            <a:rPr lang="de-DE" sz="950">
              <a:effectLst/>
              <a:latin typeface="+mn-lt"/>
              <a:ea typeface="Times New Roman"/>
            </a:rPr>
            <a:t> sind alle haupt- und nebenberuflich tätigen Mitarbeiter an Hochschulen</a:t>
          </a:r>
          <a:r>
            <a:rPr lang="de-DE" sz="950" b="0">
              <a:effectLst/>
              <a:latin typeface="+mn-lt"/>
              <a:ea typeface="Times New Roman"/>
            </a:rPr>
            <a:t>.</a:t>
          </a:r>
          <a:endParaRPr lang="de-DE" sz="1200" b="0">
            <a:effectLst/>
            <a:latin typeface="Times New Roman"/>
            <a:ea typeface="Times New Roman"/>
          </a:endParaRPr>
        </a:p>
        <a:p>
          <a:pPr>
            <a:lnSpc>
              <a:spcPts val="1000"/>
            </a:lnSpc>
            <a:spcAft>
              <a:spcPts val="0"/>
            </a:spcAft>
          </a:pPr>
          <a:r>
            <a:rPr lang="de-DE" sz="950">
              <a:effectLst/>
              <a:latin typeface="+mn-lt"/>
              <a:ea typeface="Times New Roman"/>
            </a:rPr>
            <a:t>Es wird grundsätzlich zwischen dem wissenschaftlichen und künstlerischen Personal sowie dem nicht wissenschaftlichen (Verwaltungs-, technischen und sonstigen) Personal unterschieden.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Eine zusätzliche Differenzierung nach dem Beschäftigungsverhältnis führt zu einer Gliederung des Personals in vier Hauptgruppen:</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  hauptberuflich tätiges wissenschaftliches und künstlerisches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nebenberuflich tätiges wissenschaftliches und künstlerisches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hauptberuflich tätiges nicht wissenschaftliches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nebenberuflich tätiges nicht wissenschaftliches Personal.</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Das </a:t>
          </a:r>
          <a:r>
            <a:rPr lang="de-DE" sz="950" b="1">
              <a:effectLst/>
              <a:latin typeface="+mn-lt"/>
              <a:ea typeface="Times New Roman"/>
            </a:rPr>
            <a:t>hauptberuflich tätige wissenschaftliche und künstlerische Personal</a:t>
          </a:r>
          <a:r>
            <a:rPr lang="de-DE" sz="950">
              <a:effectLst/>
              <a:latin typeface="+mn-lt"/>
              <a:ea typeface="Times New Roman"/>
            </a:rPr>
            <a:t> wird durch die Regelungen im Hochschulrahmen­gesetz bundeseinheitlich bestimmt. In der Statistik ist es in vier Gruppen unterteilt:</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  Professoren,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Dozenten und Assistenten,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wissenschaftliche und künstlerische Mitarbeiter,</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Lehrkräfte für besondere Aufgaben.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a:t>
          </a:r>
          <a:r>
            <a:rPr lang="de-DE" sz="950" b="1">
              <a:effectLst/>
              <a:latin typeface="+mn-lt"/>
              <a:ea typeface="Times New Roman"/>
            </a:rPr>
            <a:t>Professoren</a:t>
          </a:r>
          <a:r>
            <a:rPr lang="de-DE" sz="950">
              <a:effectLst/>
              <a:latin typeface="+mn-lt"/>
              <a:ea typeface="Times New Roman"/>
            </a:rPr>
            <a:t> nehmen die an ihrer Hochschule jeweils obliegenden Aufgaben in Wissenschaft und Kunst, Forschung und Lehre in ihren Fächern nach näherer Ausgestaltung ihres Dienstverhältnisses selbstständig wahr.</a:t>
          </a:r>
        </a:p>
        <a:p>
          <a:r>
            <a:rPr lang="de-DE" sz="400">
              <a:solidFill>
                <a:schemeClr val="dk1"/>
              </a:solidFill>
              <a:effectLst/>
              <a:latin typeface="+mn-lt"/>
              <a:ea typeface="+mn-ea"/>
              <a:cs typeface="+mn-cs"/>
            </a:rPr>
            <a:t> </a:t>
          </a:r>
          <a:endParaRPr lang="de-DE" sz="400">
            <a:effectLst/>
          </a:endParaRPr>
        </a:p>
        <a:p>
          <a:pPr>
            <a:lnSpc>
              <a:spcPts val="1000"/>
            </a:lnSpc>
            <a:spcAft>
              <a:spcPts val="0"/>
            </a:spcAft>
          </a:pPr>
          <a:r>
            <a:rPr lang="de-DE" sz="950">
              <a:effectLst/>
              <a:latin typeface="+mn-lt"/>
              <a:ea typeface="Times New Roman"/>
            </a:rPr>
            <a:t>Bei den </a:t>
          </a:r>
          <a:r>
            <a:rPr lang="de-DE" sz="950" b="1">
              <a:effectLst/>
              <a:latin typeface="+mn-lt"/>
              <a:ea typeface="Times New Roman"/>
            </a:rPr>
            <a:t>Dozenten und Assistenten</a:t>
          </a:r>
          <a:r>
            <a:rPr lang="de-DE" sz="950">
              <a:effectLst/>
              <a:latin typeface="+mn-lt"/>
              <a:ea typeface="Times New Roman"/>
            </a:rPr>
            <a:t> handelt es sich im Einzelnen um:</a:t>
          </a:r>
          <a:endParaRPr lang="de-DE" sz="1200">
            <a:effectLst/>
            <a:latin typeface="Times New Roman"/>
            <a:ea typeface="Times New Roman"/>
          </a:endParaRPr>
        </a:p>
        <a:p>
          <a:pPr>
            <a:spcAft>
              <a:spcPts val="0"/>
            </a:spcAft>
          </a:pPr>
          <a:r>
            <a:rPr lang="de-DE" sz="400">
              <a:effectLst/>
              <a:latin typeface="+mn-lt"/>
              <a:ea typeface="Times New Roman"/>
            </a:rPr>
            <a:t> </a:t>
          </a:r>
          <a:endParaRPr lang="de-DE" sz="400">
            <a:effectLst/>
            <a:latin typeface="Times New Roman"/>
            <a:ea typeface="Times New Roman"/>
          </a:endParaRPr>
        </a:p>
        <a:p>
          <a:pPr>
            <a:lnSpc>
              <a:spcPts val="1000"/>
            </a:lnSpc>
            <a:spcAft>
              <a:spcPts val="0"/>
            </a:spcAft>
          </a:pPr>
          <a:r>
            <a:rPr lang="de-DE" sz="950">
              <a:effectLst/>
              <a:latin typeface="+mn-lt"/>
              <a:ea typeface="Times New Roman"/>
            </a:rPr>
            <a:t>-  Hochschuldozenten,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Oberassistenten,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Oberingenieure,</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wissenschaftliche bzw. künstlerische Assistenten.</a:t>
          </a:r>
          <a:endParaRPr lang="de-DE" sz="950">
            <a:latin typeface="+mn-lt"/>
          </a:endParaRPr>
        </a:p>
      </xdr:txBody>
    </xdr:sp>
    <xdr:clientData/>
  </xdr:twoCellAnchor>
  <xdr:twoCellAnchor>
    <xdr:from>
      <xdr:col>0</xdr:col>
      <xdr:colOff>6796</xdr:colOff>
      <xdr:row>62</xdr:row>
      <xdr:rowOff>13639</xdr:rowOff>
    </xdr:from>
    <xdr:to>
      <xdr:col>0</xdr:col>
      <xdr:colOff>6126796</xdr:colOff>
      <xdr:row>122</xdr:row>
      <xdr:rowOff>108856</xdr:rowOff>
    </xdr:to>
    <xdr:sp macro="" textlink="">
      <xdr:nvSpPr>
        <xdr:cNvPr id="4" name="Textfeld 3">
          <a:extLst>
            <a:ext uri="{FF2B5EF4-FFF2-40B4-BE49-F238E27FC236}">
              <a16:creationId xmlns:a16="http://schemas.microsoft.com/office/drawing/2014/main" id="{FBEE9EE2-DD8D-45FE-B637-E7BE3D7DAB36}"/>
            </a:ext>
          </a:extLst>
        </xdr:cNvPr>
        <xdr:cNvSpPr txBox="1"/>
      </xdr:nvSpPr>
      <xdr:spPr>
        <a:xfrm>
          <a:off x="6796" y="9942499"/>
          <a:ext cx="6120000" cy="9239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Zu der Gruppe der </a:t>
          </a:r>
          <a:r>
            <a:rPr lang="de-DE" sz="950" b="1">
              <a:effectLst/>
              <a:latin typeface="+mn-lt"/>
              <a:ea typeface="Times New Roman"/>
            </a:rPr>
            <a:t>wissenschaftlichen und künstlerischen Mitarbeiter</a:t>
          </a:r>
          <a:r>
            <a:rPr lang="de-DE" sz="950">
              <a:effectLst/>
              <a:latin typeface="+mn-lt"/>
              <a:ea typeface="Times New Roman"/>
            </a:rPr>
            <a:t> gehören vor allem:</a:t>
          </a:r>
        </a:p>
        <a:p>
          <a:pPr>
            <a:spcAft>
              <a:spcPts val="0"/>
            </a:spcAft>
          </a:pPr>
          <a:r>
            <a:rPr lang="de-DE" sz="700">
              <a:effectLst/>
              <a:latin typeface="+mn-lt"/>
              <a:ea typeface="Times New Roman"/>
            </a:rPr>
            <a:t> </a:t>
          </a:r>
        </a:p>
        <a:p>
          <a:pPr>
            <a:lnSpc>
              <a:spcPts val="1000"/>
            </a:lnSpc>
            <a:spcAft>
              <a:spcPts val="0"/>
            </a:spcAft>
          </a:pPr>
          <a:r>
            <a:rPr lang="de-DE" sz="950">
              <a:effectLst/>
              <a:latin typeface="+mn-lt"/>
              <a:ea typeface="Times New Roman"/>
            </a:rPr>
            <a:t>-  Akademische Räte, Oberräte und Direktoren,</a:t>
          </a:r>
        </a:p>
        <a:p>
          <a:pPr>
            <a:lnSpc>
              <a:spcPts val="1000"/>
            </a:lnSpc>
            <a:spcAft>
              <a:spcPts val="0"/>
            </a:spcAft>
          </a:pPr>
          <a:r>
            <a:rPr lang="de-DE" sz="950">
              <a:effectLst/>
              <a:latin typeface="+mn-lt"/>
              <a:ea typeface="Times New Roman"/>
            </a:rPr>
            <a:t>-  wissenschaftliche und künstlerische Mitarbeiter im Angestelltenverhältnis.</a:t>
          </a:r>
        </a:p>
        <a:p>
          <a:pPr>
            <a:lnSpc>
              <a:spcPts val="1000"/>
            </a:lnSpc>
            <a:spcAft>
              <a:spcPts val="0"/>
            </a:spcAft>
          </a:pPr>
          <a:endParaRPr lang="de-DE" sz="950">
            <a:effectLst/>
            <a:latin typeface="+mn-lt"/>
            <a:ea typeface="Times New Roman"/>
          </a:endParaRPr>
        </a:p>
        <a:p>
          <a:pPr>
            <a:lnSpc>
              <a:spcPts val="1000"/>
            </a:lnSpc>
            <a:spcAft>
              <a:spcPts val="0"/>
            </a:spcAft>
          </a:pPr>
          <a:r>
            <a:rPr lang="de-DE" sz="950">
              <a:effectLst/>
              <a:latin typeface="+mn-lt"/>
              <a:ea typeface="Times New Roman"/>
            </a:rPr>
            <a:t>Wissenschaftliche Mitarbeiter sind die den Fachbereichen, den wissenschaftlichen Einrichtungen oder den Betriebs­einheiten zugeordneten Beamten oder Angestellten, denen wissenschaftliche Dienstleistungen obliegen.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Zu der Gruppe </a:t>
          </a:r>
          <a:r>
            <a:rPr lang="de-DE" sz="950" b="1">
              <a:effectLst/>
              <a:latin typeface="+mn-lt"/>
              <a:ea typeface="Times New Roman"/>
            </a:rPr>
            <a:t>Lehrkräfte für besondere Aufgaben</a:t>
          </a:r>
          <a:r>
            <a:rPr lang="de-DE" sz="950">
              <a:effectLst/>
              <a:latin typeface="+mn-lt"/>
              <a:ea typeface="Times New Roman"/>
            </a:rPr>
            <a:t> gehören:</a:t>
          </a:r>
        </a:p>
        <a:p>
          <a:pPr>
            <a:spcAft>
              <a:spcPts val="0"/>
            </a:spcAft>
          </a:pPr>
          <a:r>
            <a:rPr lang="de-DE" sz="700">
              <a:effectLst/>
              <a:latin typeface="+mn-lt"/>
              <a:ea typeface="Times New Roman"/>
            </a:rPr>
            <a:t> </a:t>
          </a:r>
        </a:p>
        <a:p>
          <a:pPr>
            <a:lnSpc>
              <a:spcPts val="1000"/>
            </a:lnSpc>
            <a:spcAft>
              <a:spcPts val="0"/>
            </a:spcAft>
          </a:pPr>
          <a:r>
            <a:rPr lang="de-DE" sz="950">
              <a:effectLst/>
              <a:latin typeface="+mn-lt"/>
              <a:ea typeface="Times New Roman"/>
            </a:rPr>
            <a:t>-  Lehrer und Fachlehrer im Hochschuldienst,</a:t>
          </a:r>
        </a:p>
        <a:p>
          <a:pPr>
            <a:lnSpc>
              <a:spcPts val="1000"/>
            </a:lnSpc>
            <a:spcAft>
              <a:spcPts val="0"/>
            </a:spcAft>
          </a:pPr>
          <a:r>
            <a:rPr lang="de-DE" sz="950">
              <a:effectLst/>
              <a:latin typeface="+mn-lt"/>
              <a:ea typeface="Times New Roman"/>
            </a:rPr>
            <a:t>-  Lektoren,</a:t>
          </a:r>
        </a:p>
        <a:p>
          <a:pPr>
            <a:lnSpc>
              <a:spcPts val="1000"/>
            </a:lnSpc>
            <a:spcAft>
              <a:spcPts val="0"/>
            </a:spcAft>
          </a:pPr>
          <a:r>
            <a:rPr lang="de-DE" sz="950">
              <a:effectLst/>
              <a:latin typeface="+mn-lt"/>
              <a:ea typeface="Times New Roman"/>
            </a:rPr>
            <a:t>-  sonstige Lehrkräfte für besondere Aufgaben.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Soweit überwiegend eine Vermittlung praktischer Fertigkeiten und Kenntnisse erforderlich sind, die nicht die Einstellungs­voraussetzung für Professoren erfordert, kann diese an hauptberuflich tätige Lehrkräfte für besondere Aufgaben über­tragen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nebenberuflich tätige wissenschaftliche und künstlerische Personal</a:t>
          </a:r>
          <a:r>
            <a:rPr lang="de-DE" sz="950">
              <a:effectLst/>
              <a:latin typeface="+mn-lt"/>
              <a:ea typeface="Times New Roman"/>
            </a:rPr>
            <a:t> ist in der Regel mit weniger als der Hälfte der regelmäßigen tariflichen oder gesetzlichen Wochenarbeitszeit an der Hochschule beschäftigt.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Bundesstatistik verwendet folgende Gliederung:</a:t>
          </a:r>
        </a:p>
        <a:p>
          <a:pPr>
            <a:spcAft>
              <a:spcPts val="0"/>
            </a:spcAft>
          </a:pPr>
          <a:r>
            <a:rPr lang="de-DE" sz="700">
              <a:effectLst/>
              <a:latin typeface="+mn-lt"/>
              <a:ea typeface="Times New Roman"/>
            </a:rPr>
            <a:t> </a:t>
          </a:r>
        </a:p>
        <a:p>
          <a:pPr>
            <a:lnSpc>
              <a:spcPts val="1000"/>
            </a:lnSpc>
            <a:spcAft>
              <a:spcPts val="0"/>
            </a:spcAft>
          </a:pPr>
          <a:r>
            <a:rPr lang="de-DE" sz="950">
              <a:effectLst/>
              <a:latin typeface="+mn-lt"/>
              <a:ea typeface="Times New Roman"/>
            </a:rPr>
            <a:t>-  Gastprofessoren, Emeriti,</a:t>
          </a:r>
        </a:p>
        <a:p>
          <a:pPr>
            <a:lnSpc>
              <a:spcPts val="1000"/>
            </a:lnSpc>
            <a:spcAft>
              <a:spcPts val="0"/>
            </a:spcAft>
          </a:pPr>
          <a:r>
            <a:rPr lang="de-DE" sz="950">
              <a:effectLst/>
              <a:latin typeface="+mn-lt"/>
              <a:ea typeface="Times New Roman"/>
            </a:rPr>
            <a:t>-  Lehrbeauftragte (einschl. Honorarprofessoren, Privatdozenten, außerplanmäßige Professoren),</a:t>
          </a:r>
        </a:p>
        <a:p>
          <a:pPr>
            <a:lnSpc>
              <a:spcPts val="1000"/>
            </a:lnSpc>
            <a:spcAft>
              <a:spcPts val="0"/>
            </a:spcAft>
          </a:pPr>
          <a:r>
            <a:rPr lang="de-DE" sz="950">
              <a:effectLst/>
              <a:latin typeface="+mn-lt"/>
              <a:ea typeface="Times New Roman"/>
            </a:rPr>
            <a:t>-  wissenschaftliche oder künstlerische Hilfskräfte (einschl. Tutoren).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hauptberuflich tätige nicht wissenschaftliche Personal</a:t>
          </a:r>
          <a:r>
            <a:rPr lang="de-DE" sz="950">
              <a:effectLst/>
              <a:latin typeface="+mn-lt"/>
              <a:ea typeface="Times New Roman"/>
            </a:rPr>
            <a:t> wird entsprechend dem Schlüssel der Amts- und Dienst­bezeichnungen erhoben. Zu dieser Gruppe zählen Beamte und Angestellte der Zentral- und Fachbereichsverwaltungen und Bibliotheken, Ingenieure und Techniker, Pflegepersonal an den Hochschulkliniken, Hausmeister, Pförtner, Arbeiter, Auszu­bildende sowie der Datenverarbeitungsdienst.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fachliche Zugehörigkeit</a:t>
          </a:r>
          <a:r>
            <a:rPr lang="de-DE" sz="950">
              <a:effectLst/>
              <a:latin typeface="+mn-lt"/>
              <a:ea typeface="Times New Roman"/>
            </a:rPr>
            <a:t> des Personals richtet sich nach dem Fachgebiet.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Fachgebiet</a:t>
          </a:r>
          <a:r>
            <a:rPr lang="de-DE" sz="950">
              <a:effectLst/>
              <a:latin typeface="+mn-lt"/>
              <a:ea typeface="Times New Roman"/>
            </a:rPr>
            <a:t> bezeichnet dabei das Forschungsgebiet, das Lehrfach bzw. den Aufgabenbereich bei den zentralen Ein­richtungen und ist die unterste Aggregationsstufe in der Bundesstatistik für die fachliche Zugehörigkeit des Hochschul­personals. Das Fachgebiet in der Personal-, Personalstellen- und Habilitationsstatistik ist vergleichbar mit dem Studienfach in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Durch Zusammenfassung mehrerer verwandter Fachgebiete werden die </a:t>
          </a:r>
          <a:r>
            <a:rPr lang="de-DE" sz="950" b="1">
              <a:effectLst/>
              <a:latin typeface="+mn-lt"/>
              <a:ea typeface="Times New Roman"/>
            </a:rPr>
            <a:t>Lehr- und Forschungsbereiche</a:t>
          </a:r>
          <a:r>
            <a:rPr lang="de-DE" sz="950">
              <a:effectLst/>
              <a:latin typeface="+mn-lt"/>
              <a:ea typeface="Times New Roman"/>
            </a:rPr>
            <a:t> gebildet. Sie stellen die mittlere Aggregationsstufe der Fächersystematik der Personal-, Personalstellen- und Habilitationsstatistik dar und ent­sprechen in etwa dem Studienbereich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Benachbarte Lehr- und Forschungsbereiche werden zu elf </a:t>
          </a:r>
          <a:r>
            <a:rPr lang="de-DE" sz="950" b="1">
              <a:effectLst/>
              <a:latin typeface="+mn-lt"/>
              <a:ea typeface="Times New Roman"/>
            </a:rPr>
            <a:t>Fächergruppen</a:t>
          </a:r>
          <a:r>
            <a:rPr lang="de-DE" sz="950">
              <a:effectLst/>
              <a:latin typeface="+mn-lt"/>
              <a:ea typeface="Times New Roman"/>
            </a:rPr>
            <a:t> zusammengefasst. Sie bilden die höchste Aggregationsstufe der Fächersystematik der Personal-, Personalstellen- und Habilitationsstatistik und sind bis auf den gesonderten Ausweis der zentralen Einrichtungen identisch mit den Fächergruppen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Kleinste organisatorische Einheiten sind:</a:t>
          </a:r>
        </a:p>
        <a:p>
          <a:pPr>
            <a:spcAft>
              <a:spcPts val="0"/>
            </a:spcAft>
          </a:pPr>
          <a:r>
            <a:rPr lang="de-DE" sz="700">
              <a:effectLst/>
              <a:latin typeface="+mn-lt"/>
              <a:ea typeface="Times New Roman"/>
            </a:rPr>
            <a:t> </a:t>
          </a:r>
        </a:p>
        <a:p>
          <a:pPr>
            <a:lnSpc>
              <a:spcPts val="1000"/>
            </a:lnSpc>
            <a:spcAft>
              <a:spcPts val="0"/>
            </a:spcAft>
          </a:pPr>
          <a:r>
            <a:rPr lang="de-DE" sz="950">
              <a:effectLst/>
              <a:latin typeface="+mn-lt"/>
              <a:ea typeface="Times New Roman"/>
            </a:rPr>
            <a:t>-  Lehrstühle, Seminare, Institute,</a:t>
          </a:r>
        </a:p>
        <a:p>
          <a:pPr>
            <a:lnSpc>
              <a:spcPts val="1000"/>
            </a:lnSpc>
            <a:spcAft>
              <a:spcPts val="0"/>
            </a:spcAft>
          </a:pPr>
          <a:r>
            <a:rPr lang="de-DE" sz="950">
              <a:effectLst/>
              <a:latin typeface="+mn-lt"/>
              <a:ea typeface="Times New Roman"/>
            </a:rPr>
            <a:t>-  Fachbereiche, Abteilungen,</a:t>
          </a:r>
        </a:p>
        <a:p>
          <a:pPr>
            <a:lnSpc>
              <a:spcPts val="1000"/>
            </a:lnSpc>
            <a:spcAft>
              <a:spcPts val="0"/>
            </a:spcAft>
          </a:pPr>
          <a:r>
            <a:rPr lang="de-DE" sz="950">
              <a:effectLst/>
              <a:latin typeface="+mn-lt"/>
              <a:ea typeface="Times New Roman"/>
            </a:rPr>
            <a:t>-  Einrichtungen, die mehreren Lehrstühlen, Seminaren, Instituten dienen (z. B. gemeinsame Verwaltungen, Bibliotheken),</a:t>
          </a:r>
        </a:p>
        <a:p>
          <a:pPr>
            <a:lnSpc>
              <a:spcPts val="1000"/>
            </a:lnSpc>
            <a:spcAft>
              <a:spcPts val="0"/>
            </a:spcAft>
          </a:pPr>
          <a:r>
            <a:rPr lang="de-DE" sz="950">
              <a:effectLst/>
              <a:latin typeface="+mn-lt"/>
              <a:ea typeface="Times New Roman"/>
            </a:rPr>
            <a:t>-  zentrale Einrichtungen (z. B. Hochschulverwaltung, Hochschulbibliothek, zentrale Rechenanlage, Sozialeinrich­tun­gen).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organisatorische Einheit wird definiert durch die Angaben zur/zum:</a:t>
          </a:r>
        </a:p>
        <a:p>
          <a:pPr>
            <a:spcAft>
              <a:spcPts val="0"/>
            </a:spcAft>
          </a:pPr>
          <a:r>
            <a:rPr lang="de-DE" sz="700">
              <a:effectLst/>
              <a:latin typeface="+mn-lt"/>
              <a:ea typeface="Times New Roman"/>
            </a:rPr>
            <a:t> </a:t>
          </a:r>
        </a:p>
        <a:p>
          <a:pPr>
            <a:lnSpc>
              <a:spcPts val="1000"/>
            </a:lnSpc>
            <a:spcAft>
              <a:spcPts val="0"/>
            </a:spcAft>
          </a:pPr>
          <a:r>
            <a:rPr lang="de-DE" sz="950">
              <a:effectLst/>
              <a:latin typeface="+mn-lt"/>
              <a:ea typeface="Times New Roman"/>
            </a:rPr>
            <a:t>-  Kategorie der organisatorischen Einheit (z. B. Institut, Abteilung, Lehrstuhl, Klinik),</a:t>
          </a:r>
        </a:p>
        <a:p>
          <a:pPr>
            <a:lnSpc>
              <a:spcPts val="1000"/>
            </a:lnSpc>
            <a:spcAft>
              <a:spcPts val="0"/>
            </a:spcAft>
          </a:pPr>
          <a:r>
            <a:rPr lang="de-DE" sz="950">
              <a:effectLst/>
              <a:latin typeface="+mn-lt"/>
              <a:ea typeface="Times New Roman"/>
            </a:rPr>
            <a:t>-  Lehr- und Forschungsbereich als Zusammenfassung mehrerer verwandter Fachgebiete.</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Habilitationsstatistik</a:t>
          </a:r>
          <a:r>
            <a:rPr lang="de-DE" sz="950">
              <a:effectLst/>
              <a:latin typeface="+mn-lt"/>
              <a:ea typeface="Times New Roman"/>
            </a:rPr>
            <a:t> (Tabelle 2.1) erfasst alle an Hochschulen mit Habilitationsrecht im Berichtsjahr abgeschlossenen Habilitationsverfahren. Das Habilitationsrecht steht Universitäten und gleichrangigen wissenschaftlichen Hochschulen zu.</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Habilitation dient dem Nachweis der wissenschaftlichen Lehrbefähigung.</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 Habilitationsverfahren wird als akademisches Examen durchgeführt und umfasst neben der Habilitationsschrift ein wissenschaftliches Gespräch (Kolloquium) und eine öffentliche Vorlesung.</a:t>
          </a:r>
        </a:p>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2971800</xdr:colOff>
      <xdr:row>51</xdr:row>
      <xdr:rowOff>46264</xdr:rowOff>
    </xdr:to>
    <xdr:pic>
      <xdr:nvPicPr>
        <xdr:cNvPr id="3" name="Grafik 2">
          <a:extLst>
            <a:ext uri="{FF2B5EF4-FFF2-40B4-BE49-F238E27FC236}">
              <a16:creationId xmlns:a16="http://schemas.microsoft.com/office/drawing/2014/main" id="{6888704D-AD9F-4C09-95F5-6CA0683555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19800" cy="821055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27214</xdr:colOff>
      <xdr:row>189</xdr:row>
      <xdr:rowOff>108857</xdr:rowOff>
    </xdr:from>
    <xdr:to>
      <xdr:col>11</xdr:col>
      <xdr:colOff>406853</xdr:colOff>
      <xdr:row>210</xdr:row>
      <xdr:rowOff>118382</xdr:rowOff>
    </xdr:to>
    <xdr:pic>
      <xdr:nvPicPr>
        <xdr:cNvPr id="4" name="Grafik 3">
          <a:extLst>
            <a:ext uri="{FF2B5EF4-FFF2-40B4-BE49-F238E27FC236}">
              <a16:creationId xmlns:a16="http://schemas.microsoft.com/office/drawing/2014/main" id="{D9F7656D-0E29-461F-9FF3-CD9E5E2CE2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4" y="37133893"/>
          <a:ext cx="6019800" cy="3009900"/>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2971800</xdr:colOff>
      <xdr:row>22</xdr:row>
      <xdr:rowOff>123825</xdr:rowOff>
    </xdr:to>
    <xdr:pic>
      <xdr:nvPicPr>
        <xdr:cNvPr id="4" name="Grafik 3">
          <a:extLst>
            <a:ext uri="{FF2B5EF4-FFF2-40B4-BE49-F238E27FC236}">
              <a16:creationId xmlns:a16="http://schemas.microsoft.com/office/drawing/2014/main" id="{54FCE159-16C2-4DD3-A9CA-B4CCC8CC4A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19800" cy="3552825"/>
        </a:xfrm>
        <a:prstGeom prst="rect">
          <a:avLst/>
        </a:prstGeom>
        <a:solidFill>
          <a:srgbClr val="FFFFFF"/>
        </a:solidFill>
      </xdr:spPr>
    </xdr:pic>
    <xdr:clientData/>
  </xdr:twoCellAnchor>
  <xdr:twoCellAnchor editAs="oneCell">
    <xdr:from>
      <xdr:col>0</xdr:col>
      <xdr:colOff>0</xdr:colOff>
      <xdr:row>23</xdr:row>
      <xdr:rowOff>122464</xdr:rowOff>
    </xdr:from>
    <xdr:to>
      <xdr:col>1</xdr:col>
      <xdr:colOff>2971800</xdr:colOff>
      <xdr:row>55</xdr:row>
      <xdr:rowOff>97971</xdr:rowOff>
    </xdr:to>
    <xdr:pic>
      <xdr:nvPicPr>
        <xdr:cNvPr id="5" name="Grafik 4">
          <a:extLst>
            <a:ext uri="{FF2B5EF4-FFF2-40B4-BE49-F238E27FC236}">
              <a16:creationId xmlns:a16="http://schemas.microsoft.com/office/drawing/2014/main" id="{18B08934-F1D6-42B4-9076-6A173F8825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095750"/>
          <a:ext cx="6019800" cy="5200650"/>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78</xdr:row>
      <xdr:rowOff>61233</xdr:rowOff>
    </xdr:from>
    <xdr:to>
      <xdr:col>13</xdr:col>
      <xdr:colOff>257175</xdr:colOff>
      <xdr:row>97</xdr:row>
      <xdr:rowOff>80283</xdr:rowOff>
    </xdr:to>
    <xdr:pic>
      <xdr:nvPicPr>
        <xdr:cNvPr id="3" name="Grafik 2">
          <a:extLst>
            <a:ext uri="{FF2B5EF4-FFF2-40B4-BE49-F238E27FC236}">
              <a16:creationId xmlns:a16="http://schemas.microsoft.com/office/drawing/2014/main" id="{2BE8A36F-19E7-4F65-92DC-C8760A97A8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689412"/>
          <a:ext cx="6019800" cy="2733675"/>
        </a:xfrm>
        <a:prstGeom prst="rect">
          <a:avLst/>
        </a:prstGeom>
        <a:solidFill>
          <a:schemeClr val="bg1"/>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chulstatistik/HSchulen/Berichte/Personal/Vorlagen/VorlageStatistischerBericht_B343_Date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1.1"/>
      <sheetName val="Tab 1.2"/>
      <sheetName val="Tab 1.3"/>
      <sheetName val="Tab 1.4"/>
      <sheetName val="Tab 1.5"/>
      <sheetName val="Tab 1.6"/>
      <sheetName val="Tab 1.7"/>
      <sheetName val="Tab 1.8"/>
      <sheetName val="Tab 1.9"/>
    </sheetNames>
    <sheetDataSet>
      <sheetData sheetId="0">
        <row r="2">
          <cell r="B2" t="str">
            <v>Universitäten</v>
          </cell>
          <cell r="G2">
            <v>2505</v>
          </cell>
          <cell r="H2">
            <v>1473</v>
          </cell>
          <cell r="I2">
            <v>1011</v>
          </cell>
          <cell r="J2">
            <v>672</v>
          </cell>
          <cell r="K2">
            <v>339</v>
          </cell>
          <cell r="L2">
            <v>462</v>
          </cell>
          <cell r="M2">
            <v>1032</v>
          </cell>
          <cell r="N2">
            <v>778</v>
          </cell>
          <cell r="O2">
            <v>254</v>
          </cell>
          <cell r="P2" t="str">
            <v>2024</v>
          </cell>
        </row>
        <row r="3">
          <cell r="G3">
            <v>4967</v>
          </cell>
          <cell r="H3">
            <v>2015</v>
          </cell>
          <cell r="I3">
            <v>1045</v>
          </cell>
          <cell r="J3">
            <v>487</v>
          </cell>
          <cell r="K3">
            <v>558</v>
          </cell>
          <cell r="L3">
            <v>970</v>
          </cell>
          <cell r="M3">
            <v>2952</v>
          </cell>
          <cell r="N3">
            <v>1692</v>
          </cell>
          <cell r="O3">
            <v>1260</v>
          </cell>
        </row>
        <row r="4">
          <cell r="G4">
            <v>7472</v>
          </cell>
          <cell r="H4">
            <v>3488</v>
          </cell>
          <cell r="I4">
            <v>2056</v>
          </cell>
          <cell r="J4">
            <v>1159</v>
          </cell>
          <cell r="K4">
            <v>897</v>
          </cell>
          <cell r="L4">
            <v>1432</v>
          </cell>
          <cell r="M4">
            <v>3984</v>
          </cell>
          <cell r="N4">
            <v>2470</v>
          </cell>
          <cell r="O4">
            <v>1514</v>
          </cell>
        </row>
        <row r="5">
          <cell r="G5">
            <v>3193</v>
          </cell>
          <cell r="H5">
            <v>1916</v>
          </cell>
          <cell r="I5">
            <v>1418</v>
          </cell>
          <cell r="J5">
            <v>990</v>
          </cell>
          <cell r="K5">
            <v>428</v>
          </cell>
          <cell r="L5">
            <v>498</v>
          </cell>
          <cell r="M5">
            <v>1277</v>
          </cell>
          <cell r="N5">
            <v>1019</v>
          </cell>
          <cell r="O5">
            <v>258</v>
          </cell>
        </row>
        <row r="6">
          <cell r="G6">
            <v>5106</v>
          </cell>
          <cell r="H6">
            <v>1628</v>
          </cell>
          <cell r="I6">
            <v>1052</v>
          </cell>
          <cell r="J6">
            <v>535</v>
          </cell>
          <cell r="K6">
            <v>517</v>
          </cell>
          <cell r="L6">
            <v>576</v>
          </cell>
          <cell r="M6">
            <v>3478</v>
          </cell>
          <cell r="N6">
            <v>1943</v>
          </cell>
          <cell r="O6">
            <v>1535</v>
          </cell>
        </row>
        <row r="7">
          <cell r="G7">
            <v>8299</v>
          </cell>
          <cell r="H7">
            <v>3544</v>
          </cell>
          <cell r="I7">
            <v>2470</v>
          </cell>
          <cell r="J7">
            <v>1525</v>
          </cell>
          <cell r="K7">
            <v>945</v>
          </cell>
          <cell r="L7">
            <v>1074</v>
          </cell>
          <cell r="M7">
            <v>4755</v>
          </cell>
          <cell r="N7">
            <v>2962</v>
          </cell>
          <cell r="O7">
            <v>1793</v>
          </cell>
        </row>
        <row r="8">
          <cell r="G8">
            <v>5698</v>
          </cell>
          <cell r="H8">
            <v>3389</v>
          </cell>
          <cell r="I8">
            <v>2429</v>
          </cell>
          <cell r="J8">
            <v>1662</v>
          </cell>
          <cell r="K8">
            <v>767</v>
          </cell>
          <cell r="L8">
            <v>960</v>
          </cell>
          <cell r="M8">
            <v>2309</v>
          </cell>
          <cell r="N8">
            <v>1797</v>
          </cell>
          <cell r="O8">
            <v>512</v>
          </cell>
        </row>
        <row r="9">
          <cell r="G9">
            <v>10073</v>
          </cell>
          <cell r="H9">
            <v>3643</v>
          </cell>
          <cell r="I9">
            <v>2097</v>
          </cell>
          <cell r="J9">
            <v>1022</v>
          </cell>
          <cell r="K9">
            <v>1075</v>
          </cell>
          <cell r="L9">
            <v>1546</v>
          </cell>
          <cell r="M9">
            <v>6430</v>
          </cell>
          <cell r="N9">
            <v>3635</v>
          </cell>
          <cell r="O9">
            <v>2795</v>
          </cell>
        </row>
        <row r="10">
          <cell r="G10">
            <v>15771</v>
          </cell>
          <cell r="H10">
            <v>7032</v>
          </cell>
          <cell r="I10">
            <v>4526</v>
          </cell>
          <cell r="J10">
            <v>2684</v>
          </cell>
          <cell r="K10">
            <v>1842</v>
          </cell>
          <cell r="L10">
            <v>2506</v>
          </cell>
          <cell r="M10">
            <v>8739</v>
          </cell>
          <cell r="N10">
            <v>5432</v>
          </cell>
          <cell r="O10">
            <v>3307</v>
          </cell>
        </row>
        <row r="11">
          <cell r="G11">
            <v>287</v>
          </cell>
          <cell r="H11">
            <v>273</v>
          </cell>
          <cell r="I11">
            <v>38</v>
          </cell>
          <cell r="J11">
            <v>23</v>
          </cell>
          <cell r="K11">
            <v>15</v>
          </cell>
          <cell r="L11">
            <v>235</v>
          </cell>
          <cell r="M11">
            <v>14</v>
          </cell>
          <cell r="N11">
            <v>6</v>
          </cell>
          <cell r="O11">
            <v>8</v>
          </cell>
        </row>
        <row r="12">
          <cell r="G12">
            <v>248</v>
          </cell>
          <cell r="H12">
            <v>221</v>
          </cell>
          <cell r="I12">
            <v>23</v>
          </cell>
          <cell r="J12">
            <v>11</v>
          </cell>
          <cell r="K12">
            <v>12</v>
          </cell>
          <cell r="L12">
            <v>198</v>
          </cell>
          <cell r="M12">
            <v>27</v>
          </cell>
          <cell r="N12">
            <v>10</v>
          </cell>
          <cell r="O12">
            <v>17</v>
          </cell>
        </row>
        <row r="13">
          <cell r="G13">
            <v>535</v>
          </cell>
          <cell r="H13">
            <v>494</v>
          </cell>
          <cell r="I13">
            <v>61</v>
          </cell>
          <cell r="J13">
            <v>34</v>
          </cell>
          <cell r="K13">
            <v>27</v>
          </cell>
          <cell r="L13">
            <v>433</v>
          </cell>
          <cell r="M13">
            <v>41</v>
          </cell>
          <cell r="N13">
            <v>16</v>
          </cell>
          <cell r="O13">
            <v>25</v>
          </cell>
        </row>
        <row r="14">
          <cell r="G14">
            <v>222</v>
          </cell>
          <cell r="H14">
            <v>163</v>
          </cell>
          <cell r="I14">
            <v>65</v>
          </cell>
          <cell r="J14">
            <v>49</v>
          </cell>
          <cell r="K14">
            <v>16</v>
          </cell>
          <cell r="L14">
            <v>98</v>
          </cell>
          <cell r="M14">
            <v>59</v>
          </cell>
          <cell r="N14">
            <v>44</v>
          </cell>
          <cell r="O14">
            <v>15</v>
          </cell>
        </row>
        <row r="15">
          <cell r="G15">
            <v>311</v>
          </cell>
          <cell r="H15">
            <v>214</v>
          </cell>
          <cell r="I15">
            <v>66</v>
          </cell>
          <cell r="J15">
            <v>36</v>
          </cell>
          <cell r="K15">
            <v>30</v>
          </cell>
          <cell r="L15">
            <v>148</v>
          </cell>
          <cell r="M15">
            <v>97</v>
          </cell>
          <cell r="N15">
            <v>49</v>
          </cell>
          <cell r="O15">
            <v>48</v>
          </cell>
        </row>
        <row r="16">
          <cell r="G16">
            <v>533</v>
          </cell>
          <cell r="H16">
            <v>377</v>
          </cell>
          <cell r="I16">
            <v>131</v>
          </cell>
          <cell r="J16">
            <v>85</v>
          </cell>
          <cell r="K16">
            <v>46</v>
          </cell>
          <cell r="L16">
            <v>246</v>
          </cell>
          <cell r="M16">
            <v>156</v>
          </cell>
          <cell r="N16">
            <v>93</v>
          </cell>
          <cell r="O16">
            <v>63</v>
          </cell>
        </row>
        <row r="17">
          <cell r="G17">
            <v>218</v>
          </cell>
          <cell r="H17">
            <v>159</v>
          </cell>
          <cell r="I17">
            <v>87</v>
          </cell>
          <cell r="J17">
            <v>74</v>
          </cell>
          <cell r="K17">
            <v>13</v>
          </cell>
          <cell r="L17">
            <v>72</v>
          </cell>
          <cell r="M17">
            <v>59</v>
          </cell>
          <cell r="N17">
            <v>55</v>
          </cell>
          <cell r="O17">
            <v>4</v>
          </cell>
        </row>
        <row r="18">
          <cell r="G18">
            <v>159</v>
          </cell>
          <cell r="H18">
            <v>93</v>
          </cell>
          <cell r="I18">
            <v>32</v>
          </cell>
          <cell r="J18">
            <v>20</v>
          </cell>
          <cell r="K18">
            <v>12</v>
          </cell>
          <cell r="L18">
            <v>61</v>
          </cell>
          <cell r="M18">
            <v>66</v>
          </cell>
          <cell r="N18">
            <v>41</v>
          </cell>
          <cell r="O18">
            <v>25</v>
          </cell>
        </row>
        <row r="19">
          <cell r="G19">
            <v>377</v>
          </cell>
          <cell r="H19">
            <v>252</v>
          </cell>
          <cell r="I19">
            <v>119</v>
          </cell>
          <cell r="J19">
            <v>94</v>
          </cell>
          <cell r="K19">
            <v>25</v>
          </cell>
          <cell r="L19">
            <v>133</v>
          </cell>
          <cell r="M19">
            <v>125</v>
          </cell>
          <cell r="N19">
            <v>96</v>
          </cell>
          <cell r="O19">
            <v>29</v>
          </cell>
        </row>
        <row r="20">
          <cell r="G20">
            <v>398</v>
          </cell>
          <cell r="H20">
            <v>283</v>
          </cell>
          <cell r="I20">
            <v>161</v>
          </cell>
          <cell r="J20">
            <v>128</v>
          </cell>
          <cell r="K20">
            <v>33</v>
          </cell>
          <cell r="L20">
            <v>122</v>
          </cell>
          <cell r="M20">
            <v>115</v>
          </cell>
          <cell r="N20">
            <v>83</v>
          </cell>
          <cell r="O20">
            <v>32</v>
          </cell>
        </row>
        <row r="21">
          <cell r="G21">
            <v>294</v>
          </cell>
          <cell r="H21">
            <v>171</v>
          </cell>
          <cell r="I21">
            <v>78</v>
          </cell>
          <cell r="J21">
            <v>39</v>
          </cell>
          <cell r="K21">
            <v>39</v>
          </cell>
          <cell r="L21">
            <v>93</v>
          </cell>
          <cell r="M21">
            <v>123</v>
          </cell>
          <cell r="N21">
            <v>66</v>
          </cell>
          <cell r="O21">
            <v>57</v>
          </cell>
        </row>
        <row r="22">
          <cell r="G22">
            <v>692</v>
          </cell>
          <cell r="H22">
            <v>454</v>
          </cell>
          <cell r="I22">
            <v>239</v>
          </cell>
          <cell r="J22">
            <v>167</v>
          </cell>
          <cell r="K22">
            <v>72</v>
          </cell>
          <cell r="L22">
            <v>215</v>
          </cell>
          <cell r="M22">
            <v>238</v>
          </cell>
          <cell r="N22">
            <v>149</v>
          </cell>
          <cell r="O22">
            <v>89</v>
          </cell>
        </row>
        <row r="23">
          <cell r="G23">
            <v>38</v>
          </cell>
          <cell r="H23">
            <v>33</v>
          </cell>
          <cell r="I23">
            <v>25</v>
          </cell>
          <cell r="J23">
            <v>23</v>
          </cell>
          <cell r="K23">
            <v>2</v>
          </cell>
          <cell r="L23">
            <v>8</v>
          </cell>
          <cell r="M23">
            <v>5</v>
          </cell>
          <cell r="N23">
            <v>5</v>
          </cell>
          <cell r="O23">
            <v>0</v>
          </cell>
        </row>
        <row r="24">
          <cell r="G24">
            <v>46</v>
          </cell>
          <cell r="H24">
            <v>28</v>
          </cell>
          <cell r="I24">
            <v>19</v>
          </cell>
          <cell r="J24">
            <v>15</v>
          </cell>
          <cell r="K24">
            <v>4</v>
          </cell>
          <cell r="L24">
            <v>9</v>
          </cell>
          <cell r="M24">
            <v>18</v>
          </cell>
          <cell r="N24">
            <v>11</v>
          </cell>
          <cell r="O24">
            <v>7</v>
          </cell>
        </row>
        <row r="25">
          <cell r="G25">
            <v>84</v>
          </cell>
          <cell r="H25">
            <v>61</v>
          </cell>
          <cell r="I25">
            <v>44</v>
          </cell>
          <cell r="J25">
            <v>38</v>
          </cell>
          <cell r="K25">
            <v>6</v>
          </cell>
          <cell r="L25">
            <v>17</v>
          </cell>
          <cell r="M25">
            <v>23</v>
          </cell>
          <cell r="N25">
            <v>16</v>
          </cell>
          <cell r="O25">
            <v>7</v>
          </cell>
        </row>
        <row r="26">
          <cell r="G26">
            <v>4</v>
          </cell>
          <cell r="H26">
            <v>4</v>
          </cell>
          <cell r="I26">
            <v>4</v>
          </cell>
          <cell r="J26">
            <v>2</v>
          </cell>
          <cell r="K26">
            <v>2</v>
          </cell>
          <cell r="L26">
            <v>0</v>
          </cell>
          <cell r="M26">
            <v>0</v>
          </cell>
          <cell r="N26">
            <v>0</v>
          </cell>
          <cell r="O26">
            <v>0</v>
          </cell>
        </row>
        <row r="27">
          <cell r="G27">
            <v>11</v>
          </cell>
          <cell r="H27">
            <v>9</v>
          </cell>
          <cell r="I27">
            <v>9</v>
          </cell>
          <cell r="J27">
            <v>8</v>
          </cell>
          <cell r="K27">
            <v>1</v>
          </cell>
          <cell r="L27">
            <v>0</v>
          </cell>
          <cell r="M27">
            <v>2</v>
          </cell>
          <cell r="N27">
            <v>1</v>
          </cell>
          <cell r="O27">
            <v>1</v>
          </cell>
        </row>
        <row r="28">
          <cell r="G28">
            <v>15</v>
          </cell>
          <cell r="H28">
            <v>13</v>
          </cell>
          <cell r="I28">
            <v>13</v>
          </cell>
          <cell r="J28">
            <v>10</v>
          </cell>
          <cell r="K28">
            <v>3</v>
          </cell>
          <cell r="L28">
            <v>0</v>
          </cell>
          <cell r="M28">
            <v>2</v>
          </cell>
          <cell r="N28">
            <v>1</v>
          </cell>
          <cell r="O28">
            <v>1</v>
          </cell>
        </row>
        <row r="32">
          <cell r="G32">
            <v>7</v>
          </cell>
          <cell r="H32">
            <v>3</v>
          </cell>
          <cell r="I32">
            <v>3</v>
          </cell>
          <cell r="J32">
            <v>0</v>
          </cell>
          <cell r="K32">
            <v>3</v>
          </cell>
          <cell r="L32">
            <v>0</v>
          </cell>
          <cell r="M32">
            <v>4</v>
          </cell>
          <cell r="N32">
            <v>2</v>
          </cell>
          <cell r="O32">
            <v>2</v>
          </cell>
        </row>
        <row r="33">
          <cell r="G33">
            <v>28</v>
          </cell>
          <cell r="H33">
            <v>12</v>
          </cell>
          <cell r="I33">
            <v>10</v>
          </cell>
          <cell r="J33">
            <v>5</v>
          </cell>
          <cell r="K33">
            <v>5</v>
          </cell>
          <cell r="L33">
            <v>2</v>
          </cell>
          <cell r="M33">
            <v>16</v>
          </cell>
          <cell r="N33">
            <v>8</v>
          </cell>
          <cell r="O33">
            <v>8</v>
          </cell>
        </row>
        <row r="34">
          <cell r="G34">
            <v>35</v>
          </cell>
          <cell r="H34">
            <v>15</v>
          </cell>
          <cell r="I34">
            <v>13</v>
          </cell>
          <cell r="J34">
            <v>5</v>
          </cell>
          <cell r="K34">
            <v>8</v>
          </cell>
          <cell r="L34">
            <v>2</v>
          </cell>
          <cell r="M34">
            <v>20</v>
          </cell>
          <cell r="N34">
            <v>10</v>
          </cell>
          <cell r="O34">
            <v>10</v>
          </cell>
        </row>
        <row r="35">
          <cell r="G35">
            <v>887</v>
          </cell>
          <cell r="H35">
            <v>645</v>
          </cell>
          <cell r="I35">
            <v>345</v>
          </cell>
          <cell r="J35">
            <v>276</v>
          </cell>
          <cell r="K35">
            <v>69</v>
          </cell>
          <cell r="L35">
            <v>300</v>
          </cell>
          <cell r="M35">
            <v>242</v>
          </cell>
          <cell r="N35">
            <v>189</v>
          </cell>
          <cell r="O35">
            <v>53</v>
          </cell>
        </row>
        <row r="36">
          <cell r="G36">
            <v>849</v>
          </cell>
          <cell r="H36">
            <v>527</v>
          </cell>
          <cell r="I36">
            <v>214</v>
          </cell>
          <cell r="J36">
            <v>123</v>
          </cell>
          <cell r="K36">
            <v>91</v>
          </cell>
          <cell r="L36">
            <v>313</v>
          </cell>
          <cell r="M36">
            <v>322</v>
          </cell>
          <cell r="N36">
            <v>176</v>
          </cell>
          <cell r="O36">
            <v>146</v>
          </cell>
        </row>
        <row r="37">
          <cell r="G37">
            <v>1736</v>
          </cell>
          <cell r="H37">
            <v>1172</v>
          </cell>
          <cell r="I37">
            <v>559</v>
          </cell>
          <cell r="J37">
            <v>399</v>
          </cell>
          <cell r="K37">
            <v>160</v>
          </cell>
          <cell r="L37">
            <v>613</v>
          </cell>
          <cell r="M37">
            <v>564</v>
          </cell>
          <cell r="N37">
            <v>365</v>
          </cell>
          <cell r="O37">
            <v>199</v>
          </cell>
        </row>
        <row r="38">
          <cell r="G38">
            <v>95</v>
          </cell>
          <cell r="H38">
            <v>58</v>
          </cell>
          <cell r="I38">
            <v>58</v>
          </cell>
          <cell r="J38">
            <v>56</v>
          </cell>
          <cell r="K38">
            <v>2</v>
          </cell>
          <cell r="L38">
            <v>0</v>
          </cell>
          <cell r="M38">
            <v>37</v>
          </cell>
          <cell r="N38">
            <v>32</v>
          </cell>
          <cell r="O38">
            <v>5</v>
          </cell>
        </row>
        <row r="39">
          <cell r="G39">
            <v>117</v>
          </cell>
          <cell r="H39">
            <v>42</v>
          </cell>
          <cell r="I39">
            <v>42</v>
          </cell>
          <cell r="J39">
            <v>38</v>
          </cell>
          <cell r="K39">
            <v>4</v>
          </cell>
          <cell r="L39">
            <v>0</v>
          </cell>
          <cell r="M39">
            <v>75</v>
          </cell>
          <cell r="N39">
            <v>59</v>
          </cell>
          <cell r="O39">
            <v>16</v>
          </cell>
        </row>
        <row r="40">
          <cell r="G40">
            <v>212</v>
          </cell>
          <cell r="H40">
            <v>100</v>
          </cell>
          <cell r="I40">
            <v>100</v>
          </cell>
          <cell r="J40">
            <v>94</v>
          </cell>
          <cell r="K40">
            <v>6</v>
          </cell>
          <cell r="L40">
            <v>0</v>
          </cell>
          <cell r="M40">
            <v>112</v>
          </cell>
          <cell r="N40">
            <v>91</v>
          </cell>
          <cell r="O40">
            <v>21</v>
          </cell>
        </row>
        <row r="41">
          <cell r="G41">
            <v>6967</v>
          </cell>
          <cell r="H41">
            <v>4365</v>
          </cell>
          <cell r="I41">
            <v>2870</v>
          </cell>
          <cell r="J41">
            <v>2017</v>
          </cell>
          <cell r="K41">
            <v>853</v>
          </cell>
          <cell r="L41">
            <v>1495</v>
          </cell>
          <cell r="M41">
            <v>2602</v>
          </cell>
          <cell r="N41">
            <v>2024</v>
          </cell>
          <cell r="O41">
            <v>578</v>
          </cell>
        </row>
        <row r="42">
          <cell r="G42">
            <v>11287</v>
          </cell>
          <cell r="H42">
            <v>4433</v>
          </cell>
          <cell r="I42">
            <v>2376</v>
          </cell>
          <cell r="J42">
            <v>1194</v>
          </cell>
          <cell r="K42">
            <v>1182</v>
          </cell>
          <cell r="L42">
            <v>2057</v>
          </cell>
          <cell r="M42">
            <v>6854</v>
          </cell>
          <cell r="N42">
            <v>3880</v>
          </cell>
          <cell r="O42">
            <v>2974</v>
          </cell>
        </row>
        <row r="43">
          <cell r="G43">
            <v>18254</v>
          </cell>
          <cell r="H43">
            <v>8798</v>
          </cell>
          <cell r="I43">
            <v>5246</v>
          </cell>
          <cell r="J43">
            <v>3211</v>
          </cell>
          <cell r="K43">
            <v>2035</v>
          </cell>
          <cell r="L43">
            <v>3552</v>
          </cell>
          <cell r="M43">
            <v>9456</v>
          </cell>
          <cell r="N43">
            <v>5904</v>
          </cell>
          <cell r="O43">
            <v>3552</v>
          </cell>
        </row>
      </sheetData>
      <sheetData sheetId="1">
        <row r="2">
          <cell r="H2" t="str">
            <v>m</v>
          </cell>
          <cell r="I2">
            <v>120</v>
          </cell>
          <cell r="J2">
            <v>119</v>
          </cell>
          <cell r="K2">
            <v>72</v>
          </cell>
          <cell r="L2">
            <v>48</v>
          </cell>
          <cell r="M2">
            <v>24</v>
          </cell>
          <cell r="N2">
            <v>47</v>
          </cell>
          <cell r="O2">
            <v>1</v>
          </cell>
          <cell r="P2">
            <v>0</v>
          </cell>
          <cell r="Q2">
            <v>1</v>
          </cell>
          <cell r="V2" t="str">
            <v>2024</v>
          </cell>
        </row>
        <row r="3">
          <cell r="H3" t="str">
            <v>w</v>
          </cell>
          <cell r="I3">
            <v>199</v>
          </cell>
          <cell r="J3">
            <v>180</v>
          </cell>
          <cell r="K3">
            <v>84</v>
          </cell>
          <cell r="L3">
            <v>37</v>
          </cell>
          <cell r="M3">
            <v>47</v>
          </cell>
          <cell r="N3">
            <v>96</v>
          </cell>
          <cell r="O3">
            <v>19</v>
          </cell>
          <cell r="P3">
            <v>4</v>
          </cell>
          <cell r="Q3">
            <v>15</v>
          </cell>
        </row>
        <row r="4">
          <cell r="H4" t="str">
            <v>z</v>
          </cell>
          <cell r="I4">
            <v>319</v>
          </cell>
          <cell r="J4">
            <v>299</v>
          </cell>
          <cell r="K4">
            <v>156</v>
          </cell>
          <cell r="L4">
            <v>85</v>
          </cell>
          <cell r="M4">
            <v>71</v>
          </cell>
          <cell r="N4">
            <v>143</v>
          </cell>
          <cell r="O4">
            <v>20</v>
          </cell>
          <cell r="P4">
            <v>4</v>
          </cell>
          <cell r="Q4">
            <v>16</v>
          </cell>
        </row>
        <row r="5">
          <cell r="H5" t="str">
            <v>m</v>
          </cell>
          <cell r="I5">
            <v>3</v>
          </cell>
          <cell r="J5">
            <v>1</v>
          </cell>
          <cell r="K5">
            <v>0</v>
          </cell>
          <cell r="L5">
            <v>0</v>
          </cell>
          <cell r="M5">
            <v>0</v>
          </cell>
          <cell r="N5">
            <v>1</v>
          </cell>
          <cell r="O5">
            <v>2</v>
          </cell>
          <cell r="P5">
            <v>1</v>
          </cell>
          <cell r="Q5">
            <v>1</v>
          </cell>
        </row>
        <row r="6">
          <cell r="H6" t="str">
            <v>w</v>
          </cell>
          <cell r="I6">
            <v>4</v>
          </cell>
          <cell r="J6">
            <v>2</v>
          </cell>
          <cell r="K6">
            <v>0</v>
          </cell>
          <cell r="L6">
            <v>0</v>
          </cell>
          <cell r="M6">
            <v>0</v>
          </cell>
          <cell r="N6">
            <v>2</v>
          </cell>
          <cell r="O6">
            <v>2</v>
          </cell>
          <cell r="P6">
            <v>1</v>
          </cell>
          <cell r="Q6">
            <v>1</v>
          </cell>
        </row>
        <row r="7">
          <cell r="H7" t="str">
            <v>z</v>
          </cell>
          <cell r="I7">
            <v>7</v>
          </cell>
          <cell r="J7">
            <v>3</v>
          </cell>
          <cell r="K7">
            <v>0</v>
          </cell>
          <cell r="L7">
            <v>0</v>
          </cell>
          <cell r="M7">
            <v>0</v>
          </cell>
          <cell r="N7">
            <v>3</v>
          </cell>
          <cell r="O7">
            <v>4</v>
          </cell>
          <cell r="P7">
            <v>2</v>
          </cell>
          <cell r="Q7">
            <v>2</v>
          </cell>
        </row>
        <row r="8">
          <cell r="H8" t="str">
            <v>m</v>
          </cell>
          <cell r="I8">
            <v>208</v>
          </cell>
          <cell r="J8">
            <v>206</v>
          </cell>
          <cell r="K8">
            <v>118</v>
          </cell>
          <cell r="L8">
            <v>47</v>
          </cell>
          <cell r="M8">
            <v>71</v>
          </cell>
          <cell r="N8">
            <v>88</v>
          </cell>
          <cell r="O8">
            <v>2</v>
          </cell>
          <cell r="P8">
            <v>2</v>
          </cell>
          <cell r="Q8">
            <v>0</v>
          </cell>
        </row>
        <row r="9">
          <cell r="H9" t="str">
            <v>w</v>
          </cell>
          <cell r="I9">
            <v>542</v>
          </cell>
          <cell r="J9">
            <v>505</v>
          </cell>
          <cell r="K9">
            <v>175</v>
          </cell>
          <cell r="L9">
            <v>50</v>
          </cell>
          <cell r="M9">
            <v>125</v>
          </cell>
          <cell r="N9">
            <v>330</v>
          </cell>
          <cell r="O9">
            <v>37</v>
          </cell>
          <cell r="P9">
            <v>12</v>
          </cell>
          <cell r="Q9">
            <v>25</v>
          </cell>
        </row>
        <row r="10">
          <cell r="H10" t="str">
            <v>z</v>
          </cell>
          <cell r="I10">
            <v>750</v>
          </cell>
          <cell r="J10">
            <v>711</v>
          </cell>
          <cell r="K10">
            <v>293</v>
          </cell>
          <cell r="L10">
            <v>97</v>
          </cell>
          <cell r="M10">
            <v>196</v>
          </cell>
          <cell r="N10">
            <v>418</v>
          </cell>
          <cell r="O10">
            <v>39</v>
          </cell>
          <cell r="P10">
            <v>14</v>
          </cell>
          <cell r="Q10">
            <v>25</v>
          </cell>
        </row>
        <row r="11">
          <cell r="H11" t="str">
            <v>m</v>
          </cell>
          <cell r="I11">
            <v>382</v>
          </cell>
          <cell r="J11">
            <v>332</v>
          </cell>
          <cell r="K11">
            <v>259</v>
          </cell>
          <cell r="L11">
            <v>123</v>
          </cell>
          <cell r="M11">
            <v>136</v>
          </cell>
          <cell r="N11">
            <v>73</v>
          </cell>
          <cell r="O11">
            <v>50</v>
          </cell>
          <cell r="P11">
            <v>31</v>
          </cell>
          <cell r="Q11">
            <v>19</v>
          </cell>
        </row>
        <row r="12">
          <cell r="H12" t="str">
            <v>w</v>
          </cell>
          <cell r="I12">
            <v>382</v>
          </cell>
          <cell r="J12">
            <v>287</v>
          </cell>
          <cell r="K12">
            <v>198</v>
          </cell>
          <cell r="L12">
            <v>55</v>
          </cell>
          <cell r="M12">
            <v>143</v>
          </cell>
          <cell r="N12">
            <v>89</v>
          </cell>
          <cell r="O12">
            <v>95</v>
          </cell>
          <cell r="P12">
            <v>52</v>
          </cell>
          <cell r="Q12">
            <v>43</v>
          </cell>
        </row>
        <row r="13">
          <cell r="H13" t="str">
            <v>z</v>
          </cell>
          <cell r="I13">
            <v>764</v>
          </cell>
          <cell r="J13">
            <v>619</v>
          </cell>
          <cell r="K13">
            <v>457</v>
          </cell>
          <cell r="L13">
            <v>178</v>
          </cell>
          <cell r="M13">
            <v>279</v>
          </cell>
          <cell r="N13">
            <v>162</v>
          </cell>
          <cell r="O13">
            <v>145</v>
          </cell>
          <cell r="P13">
            <v>83</v>
          </cell>
          <cell r="Q13">
            <v>62</v>
          </cell>
        </row>
        <row r="14">
          <cell r="H14" t="str">
            <v>m</v>
          </cell>
          <cell r="I14">
            <v>1075</v>
          </cell>
          <cell r="J14">
            <v>651</v>
          </cell>
          <cell r="K14">
            <v>515</v>
          </cell>
          <cell r="L14">
            <v>425</v>
          </cell>
          <cell r="M14">
            <v>90</v>
          </cell>
          <cell r="N14">
            <v>136</v>
          </cell>
          <cell r="O14">
            <v>424</v>
          </cell>
          <cell r="P14">
            <v>293</v>
          </cell>
          <cell r="Q14">
            <v>131</v>
          </cell>
        </row>
        <row r="15">
          <cell r="H15" t="str">
            <v>w</v>
          </cell>
          <cell r="I15">
            <v>2546</v>
          </cell>
          <cell r="J15">
            <v>792</v>
          </cell>
          <cell r="K15">
            <v>538</v>
          </cell>
          <cell r="L15">
            <v>321</v>
          </cell>
          <cell r="M15">
            <v>217</v>
          </cell>
          <cell r="N15">
            <v>254</v>
          </cell>
          <cell r="O15">
            <v>1754</v>
          </cell>
          <cell r="P15">
            <v>910</v>
          </cell>
          <cell r="Q15">
            <v>844</v>
          </cell>
        </row>
        <row r="16">
          <cell r="H16" t="str">
            <v>z</v>
          </cell>
          <cell r="I16">
            <v>3621</v>
          </cell>
          <cell r="J16">
            <v>1443</v>
          </cell>
          <cell r="K16">
            <v>1053</v>
          </cell>
          <cell r="L16">
            <v>746</v>
          </cell>
          <cell r="M16">
            <v>307</v>
          </cell>
          <cell r="N16">
            <v>390</v>
          </cell>
          <cell r="O16">
            <v>2178</v>
          </cell>
          <cell r="P16">
            <v>1203</v>
          </cell>
          <cell r="Q16">
            <v>975</v>
          </cell>
        </row>
        <row r="20">
          <cell r="H20" t="str">
            <v>m</v>
          </cell>
          <cell r="I20">
            <v>5</v>
          </cell>
          <cell r="J20">
            <v>5</v>
          </cell>
          <cell r="K20">
            <v>4</v>
          </cell>
          <cell r="L20">
            <v>4</v>
          </cell>
          <cell r="M20">
            <v>0</v>
          </cell>
          <cell r="N20">
            <v>1</v>
          </cell>
          <cell r="O20">
            <v>0</v>
          </cell>
          <cell r="P20">
            <v>0</v>
          </cell>
          <cell r="Q20">
            <v>0</v>
          </cell>
        </row>
        <row r="21">
          <cell r="H21" t="str">
            <v>w</v>
          </cell>
          <cell r="I21">
            <v>5</v>
          </cell>
          <cell r="J21">
            <v>4</v>
          </cell>
          <cell r="K21">
            <v>3</v>
          </cell>
          <cell r="L21">
            <v>3</v>
          </cell>
          <cell r="M21">
            <v>0</v>
          </cell>
          <cell r="N21">
            <v>1</v>
          </cell>
          <cell r="O21">
            <v>1</v>
          </cell>
          <cell r="P21">
            <v>0</v>
          </cell>
          <cell r="Q21">
            <v>1</v>
          </cell>
        </row>
        <row r="22">
          <cell r="H22" t="str">
            <v>z</v>
          </cell>
          <cell r="I22">
            <v>10</v>
          </cell>
          <cell r="J22">
            <v>9</v>
          </cell>
          <cell r="K22">
            <v>7</v>
          </cell>
          <cell r="L22">
            <v>7</v>
          </cell>
          <cell r="M22">
            <v>0</v>
          </cell>
          <cell r="N22">
            <v>2</v>
          </cell>
          <cell r="O22">
            <v>1</v>
          </cell>
          <cell r="P22">
            <v>0</v>
          </cell>
          <cell r="Q22">
            <v>1</v>
          </cell>
        </row>
        <row r="23">
          <cell r="H23" t="str">
            <v>m</v>
          </cell>
          <cell r="I23">
            <v>48</v>
          </cell>
          <cell r="J23">
            <v>45</v>
          </cell>
          <cell r="K23">
            <v>17</v>
          </cell>
          <cell r="L23">
            <v>10</v>
          </cell>
          <cell r="M23">
            <v>7</v>
          </cell>
          <cell r="N23">
            <v>28</v>
          </cell>
          <cell r="O23">
            <v>3</v>
          </cell>
          <cell r="P23">
            <v>2</v>
          </cell>
          <cell r="Q23">
            <v>1</v>
          </cell>
        </row>
        <row r="24">
          <cell r="H24" t="str">
            <v>w</v>
          </cell>
          <cell r="I24">
            <v>42</v>
          </cell>
          <cell r="J24">
            <v>35</v>
          </cell>
          <cell r="K24">
            <v>17</v>
          </cell>
          <cell r="L24">
            <v>6</v>
          </cell>
          <cell r="M24">
            <v>11</v>
          </cell>
          <cell r="N24">
            <v>18</v>
          </cell>
          <cell r="O24">
            <v>7</v>
          </cell>
          <cell r="P24">
            <v>2</v>
          </cell>
          <cell r="Q24">
            <v>5</v>
          </cell>
        </row>
        <row r="25">
          <cell r="H25" t="str">
            <v>z</v>
          </cell>
          <cell r="I25">
            <v>90</v>
          </cell>
          <cell r="J25">
            <v>80</v>
          </cell>
          <cell r="K25">
            <v>34</v>
          </cell>
          <cell r="L25">
            <v>16</v>
          </cell>
          <cell r="M25">
            <v>18</v>
          </cell>
          <cell r="N25">
            <v>46</v>
          </cell>
          <cell r="O25">
            <v>10</v>
          </cell>
          <cell r="P25">
            <v>4</v>
          </cell>
          <cell r="Q25">
            <v>6</v>
          </cell>
        </row>
        <row r="26">
          <cell r="H26" t="str">
            <v>m</v>
          </cell>
          <cell r="I26">
            <v>216</v>
          </cell>
          <cell r="J26">
            <v>86</v>
          </cell>
          <cell r="K26">
            <v>14</v>
          </cell>
          <cell r="L26">
            <v>6</v>
          </cell>
          <cell r="M26">
            <v>8</v>
          </cell>
          <cell r="N26">
            <v>72</v>
          </cell>
          <cell r="O26">
            <v>130</v>
          </cell>
          <cell r="P26">
            <v>98</v>
          </cell>
          <cell r="Q26">
            <v>32</v>
          </cell>
        </row>
        <row r="27">
          <cell r="H27" t="str">
            <v>w</v>
          </cell>
          <cell r="I27">
            <v>332</v>
          </cell>
          <cell r="J27">
            <v>132</v>
          </cell>
          <cell r="K27">
            <v>12</v>
          </cell>
          <cell r="L27">
            <v>6</v>
          </cell>
          <cell r="M27">
            <v>6</v>
          </cell>
          <cell r="N27">
            <v>120</v>
          </cell>
          <cell r="O27">
            <v>200</v>
          </cell>
          <cell r="P27">
            <v>120</v>
          </cell>
          <cell r="Q27">
            <v>80</v>
          </cell>
        </row>
        <row r="28">
          <cell r="H28" t="str">
            <v>z</v>
          </cell>
          <cell r="I28">
            <v>548</v>
          </cell>
          <cell r="J28">
            <v>218</v>
          </cell>
          <cell r="K28">
            <v>26</v>
          </cell>
          <cell r="L28">
            <v>12</v>
          </cell>
          <cell r="M28">
            <v>14</v>
          </cell>
          <cell r="N28">
            <v>192</v>
          </cell>
          <cell r="O28">
            <v>330</v>
          </cell>
          <cell r="P28">
            <v>218</v>
          </cell>
          <cell r="Q28">
            <v>112</v>
          </cell>
        </row>
        <row r="29">
          <cell r="H29" t="str">
            <v>m</v>
          </cell>
          <cell r="I29">
            <v>448</v>
          </cell>
          <cell r="J29">
            <v>28</v>
          </cell>
          <cell r="K29">
            <v>12</v>
          </cell>
          <cell r="L29">
            <v>9</v>
          </cell>
          <cell r="M29">
            <v>3</v>
          </cell>
          <cell r="N29">
            <v>16</v>
          </cell>
          <cell r="O29">
            <v>420</v>
          </cell>
          <cell r="P29">
            <v>351</v>
          </cell>
          <cell r="Q29">
            <v>69</v>
          </cell>
        </row>
        <row r="30">
          <cell r="H30" t="str">
            <v>w</v>
          </cell>
          <cell r="I30">
            <v>915</v>
          </cell>
          <cell r="J30">
            <v>78</v>
          </cell>
          <cell r="K30">
            <v>18</v>
          </cell>
          <cell r="L30">
            <v>9</v>
          </cell>
          <cell r="M30">
            <v>9</v>
          </cell>
          <cell r="N30">
            <v>60</v>
          </cell>
          <cell r="O30">
            <v>837</v>
          </cell>
          <cell r="P30">
            <v>591</v>
          </cell>
          <cell r="Q30">
            <v>246</v>
          </cell>
        </row>
        <row r="31">
          <cell r="H31" t="str">
            <v>z</v>
          </cell>
          <cell r="I31">
            <v>1363</v>
          </cell>
          <cell r="J31">
            <v>106</v>
          </cell>
          <cell r="K31">
            <v>30</v>
          </cell>
          <cell r="L31">
            <v>18</v>
          </cell>
          <cell r="M31">
            <v>12</v>
          </cell>
          <cell r="N31">
            <v>76</v>
          </cell>
          <cell r="O31">
            <v>1257</v>
          </cell>
          <cell r="P31">
            <v>942</v>
          </cell>
          <cell r="Q31">
            <v>315</v>
          </cell>
        </row>
        <row r="32">
          <cell r="H32" t="str">
            <v>m</v>
          </cell>
          <cell r="I32">
            <v>2505</v>
          </cell>
          <cell r="J32">
            <v>1473</v>
          </cell>
          <cell r="K32">
            <v>1011</v>
          </cell>
          <cell r="L32">
            <v>672</v>
          </cell>
          <cell r="M32">
            <v>339</v>
          </cell>
          <cell r="N32">
            <v>462</v>
          </cell>
          <cell r="O32">
            <v>1032</v>
          </cell>
          <cell r="P32">
            <v>778</v>
          </cell>
          <cell r="Q32">
            <v>254</v>
          </cell>
        </row>
        <row r="33">
          <cell r="H33" t="str">
            <v>w</v>
          </cell>
          <cell r="I33">
            <v>4967</v>
          </cell>
          <cell r="J33">
            <v>2015</v>
          </cell>
          <cell r="K33">
            <v>1045</v>
          </cell>
          <cell r="L33">
            <v>487</v>
          </cell>
          <cell r="M33">
            <v>558</v>
          </cell>
          <cell r="N33">
            <v>970</v>
          </cell>
          <cell r="O33">
            <v>2952</v>
          </cell>
          <cell r="P33">
            <v>1692</v>
          </cell>
          <cell r="Q33">
            <v>1260</v>
          </cell>
        </row>
        <row r="34">
          <cell r="H34" t="str">
            <v>z</v>
          </cell>
          <cell r="I34">
            <v>7472</v>
          </cell>
          <cell r="J34">
            <v>3488</v>
          </cell>
          <cell r="K34">
            <v>2056</v>
          </cell>
          <cell r="L34">
            <v>1159</v>
          </cell>
          <cell r="M34">
            <v>897</v>
          </cell>
          <cell r="N34">
            <v>1432</v>
          </cell>
          <cell r="O34">
            <v>3984</v>
          </cell>
          <cell r="P34">
            <v>2470</v>
          </cell>
          <cell r="Q34">
            <v>1514</v>
          </cell>
        </row>
        <row r="35">
          <cell r="I35">
            <v>147</v>
          </cell>
          <cell r="J35">
            <v>142</v>
          </cell>
          <cell r="K35">
            <v>76</v>
          </cell>
          <cell r="L35">
            <v>53</v>
          </cell>
          <cell r="M35">
            <v>23</v>
          </cell>
          <cell r="N35">
            <v>66</v>
          </cell>
          <cell r="O35">
            <v>5</v>
          </cell>
          <cell r="P35">
            <v>3</v>
          </cell>
          <cell r="Q35">
            <v>2</v>
          </cell>
        </row>
        <row r="36">
          <cell r="I36">
            <v>227</v>
          </cell>
          <cell r="J36">
            <v>201</v>
          </cell>
          <cell r="K36">
            <v>76</v>
          </cell>
          <cell r="L36">
            <v>35</v>
          </cell>
          <cell r="M36">
            <v>41</v>
          </cell>
          <cell r="N36">
            <v>125</v>
          </cell>
          <cell r="O36">
            <v>26</v>
          </cell>
          <cell r="P36">
            <v>17</v>
          </cell>
          <cell r="Q36">
            <v>9</v>
          </cell>
        </row>
        <row r="37">
          <cell r="I37">
            <v>374</v>
          </cell>
          <cell r="J37">
            <v>343</v>
          </cell>
          <cell r="K37">
            <v>152</v>
          </cell>
          <cell r="L37">
            <v>88</v>
          </cell>
          <cell r="M37">
            <v>64</v>
          </cell>
          <cell r="N37">
            <v>191</v>
          </cell>
          <cell r="O37">
            <v>31</v>
          </cell>
          <cell r="P37">
            <v>20</v>
          </cell>
          <cell r="Q37">
            <v>11</v>
          </cell>
        </row>
        <row r="38">
          <cell r="I38">
            <v>25</v>
          </cell>
          <cell r="J38">
            <v>20</v>
          </cell>
          <cell r="K38">
            <v>17</v>
          </cell>
          <cell r="L38">
            <v>6</v>
          </cell>
          <cell r="M38">
            <v>11</v>
          </cell>
          <cell r="N38">
            <v>3</v>
          </cell>
          <cell r="O38">
            <v>5</v>
          </cell>
          <cell r="P38">
            <v>2</v>
          </cell>
          <cell r="Q38">
            <v>3</v>
          </cell>
        </row>
        <row r="39">
          <cell r="I39">
            <v>13</v>
          </cell>
          <cell r="J39">
            <v>7</v>
          </cell>
          <cell r="K39">
            <v>2</v>
          </cell>
          <cell r="L39">
            <v>2</v>
          </cell>
          <cell r="M39">
            <v>0</v>
          </cell>
          <cell r="N39">
            <v>5</v>
          </cell>
          <cell r="O39">
            <v>6</v>
          </cell>
          <cell r="P39">
            <v>4</v>
          </cell>
          <cell r="Q39">
            <v>2</v>
          </cell>
        </row>
        <row r="40">
          <cell r="I40">
            <v>38</v>
          </cell>
          <cell r="J40">
            <v>27</v>
          </cell>
          <cell r="K40">
            <v>19</v>
          </cell>
          <cell r="L40">
            <v>8</v>
          </cell>
          <cell r="M40">
            <v>11</v>
          </cell>
          <cell r="N40">
            <v>8</v>
          </cell>
          <cell r="O40">
            <v>11</v>
          </cell>
          <cell r="P40">
            <v>6</v>
          </cell>
          <cell r="Q40">
            <v>5</v>
          </cell>
        </row>
        <row r="41">
          <cell r="I41">
            <v>168</v>
          </cell>
          <cell r="J41">
            <v>166</v>
          </cell>
          <cell r="K41">
            <v>107</v>
          </cell>
          <cell r="L41">
            <v>48</v>
          </cell>
          <cell r="M41">
            <v>59</v>
          </cell>
          <cell r="N41">
            <v>59</v>
          </cell>
          <cell r="O41">
            <v>2</v>
          </cell>
          <cell r="P41">
            <v>1</v>
          </cell>
          <cell r="Q41">
            <v>1</v>
          </cell>
        </row>
        <row r="42">
          <cell r="I42">
            <v>294</v>
          </cell>
          <cell r="J42">
            <v>255</v>
          </cell>
          <cell r="K42">
            <v>138</v>
          </cell>
          <cell r="L42">
            <v>48</v>
          </cell>
          <cell r="M42">
            <v>90</v>
          </cell>
          <cell r="N42">
            <v>117</v>
          </cell>
          <cell r="O42">
            <v>39</v>
          </cell>
          <cell r="P42">
            <v>15</v>
          </cell>
          <cell r="Q42">
            <v>24</v>
          </cell>
        </row>
        <row r="43">
          <cell r="I43">
            <v>462</v>
          </cell>
          <cell r="J43">
            <v>421</v>
          </cell>
          <cell r="K43">
            <v>245</v>
          </cell>
          <cell r="L43">
            <v>96</v>
          </cell>
          <cell r="M43">
            <v>149</v>
          </cell>
          <cell r="N43">
            <v>176</v>
          </cell>
          <cell r="O43">
            <v>41</v>
          </cell>
          <cell r="P43">
            <v>16</v>
          </cell>
          <cell r="Q43">
            <v>25</v>
          </cell>
        </row>
        <row r="44">
          <cell r="I44">
            <v>401</v>
          </cell>
          <cell r="J44">
            <v>351</v>
          </cell>
          <cell r="K44">
            <v>259</v>
          </cell>
          <cell r="L44">
            <v>108</v>
          </cell>
          <cell r="M44">
            <v>151</v>
          </cell>
          <cell r="N44">
            <v>92</v>
          </cell>
          <cell r="O44">
            <v>50</v>
          </cell>
          <cell r="P44">
            <v>40</v>
          </cell>
          <cell r="Q44">
            <v>10</v>
          </cell>
        </row>
        <row r="45">
          <cell r="I45">
            <v>250</v>
          </cell>
          <cell r="J45">
            <v>164</v>
          </cell>
          <cell r="K45">
            <v>95</v>
          </cell>
          <cell r="L45">
            <v>26</v>
          </cell>
          <cell r="M45">
            <v>69</v>
          </cell>
          <cell r="N45">
            <v>69</v>
          </cell>
          <cell r="O45">
            <v>86</v>
          </cell>
          <cell r="P45">
            <v>50</v>
          </cell>
          <cell r="Q45">
            <v>36</v>
          </cell>
        </row>
        <row r="46">
          <cell r="I46">
            <v>651</v>
          </cell>
          <cell r="J46">
            <v>515</v>
          </cell>
          <cell r="K46">
            <v>354</v>
          </cell>
          <cell r="L46">
            <v>134</v>
          </cell>
          <cell r="M46">
            <v>220</v>
          </cell>
          <cell r="N46">
            <v>161</v>
          </cell>
          <cell r="O46">
            <v>136</v>
          </cell>
          <cell r="P46">
            <v>90</v>
          </cell>
          <cell r="Q46">
            <v>46</v>
          </cell>
        </row>
        <row r="47">
          <cell r="I47">
            <v>1081</v>
          </cell>
          <cell r="J47">
            <v>573</v>
          </cell>
          <cell r="K47">
            <v>530</v>
          </cell>
          <cell r="L47">
            <v>434</v>
          </cell>
          <cell r="M47">
            <v>96</v>
          </cell>
          <cell r="N47">
            <v>43</v>
          </cell>
          <cell r="O47">
            <v>508</v>
          </cell>
          <cell r="P47">
            <v>379</v>
          </cell>
          <cell r="Q47">
            <v>129</v>
          </cell>
        </row>
        <row r="48">
          <cell r="I48">
            <v>2623</v>
          </cell>
          <cell r="J48">
            <v>630</v>
          </cell>
          <cell r="K48">
            <v>571</v>
          </cell>
          <cell r="L48">
            <v>338</v>
          </cell>
          <cell r="M48">
            <v>233</v>
          </cell>
          <cell r="N48">
            <v>59</v>
          </cell>
          <cell r="O48">
            <v>1993</v>
          </cell>
          <cell r="P48">
            <v>1056</v>
          </cell>
          <cell r="Q48">
            <v>937</v>
          </cell>
        </row>
        <row r="49">
          <cell r="I49">
            <v>3704</v>
          </cell>
          <cell r="J49">
            <v>1203</v>
          </cell>
          <cell r="K49">
            <v>1101</v>
          </cell>
          <cell r="L49">
            <v>772</v>
          </cell>
          <cell r="M49">
            <v>329</v>
          </cell>
          <cell r="N49">
            <v>102</v>
          </cell>
          <cell r="O49">
            <v>2501</v>
          </cell>
          <cell r="P49">
            <v>1435</v>
          </cell>
          <cell r="Q49">
            <v>1066</v>
          </cell>
        </row>
        <row r="50">
          <cell r="I50">
            <v>138</v>
          </cell>
          <cell r="J50">
            <v>115</v>
          </cell>
          <cell r="K50">
            <v>71</v>
          </cell>
          <cell r="L50">
            <v>30</v>
          </cell>
          <cell r="M50">
            <v>41</v>
          </cell>
          <cell r="N50">
            <v>44</v>
          </cell>
          <cell r="O50">
            <v>23</v>
          </cell>
          <cell r="P50">
            <v>20</v>
          </cell>
          <cell r="Q50">
            <v>3</v>
          </cell>
        </row>
        <row r="51">
          <cell r="I51">
            <v>111</v>
          </cell>
          <cell r="J51">
            <v>76</v>
          </cell>
          <cell r="K51">
            <v>49</v>
          </cell>
          <cell r="L51">
            <v>15</v>
          </cell>
          <cell r="M51">
            <v>34</v>
          </cell>
          <cell r="N51">
            <v>27</v>
          </cell>
          <cell r="O51">
            <v>35</v>
          </cell>
          <cell r="P51">
            <v>21</v>
          </cell>
          <cell r="Q51">
            <v>14</v>
          </cell>
        </row>
        <row r="52">
          <cell r="I52">
            <v>249</v>
          </cell>
          <cell r="J52">
            <v>191</v>
          </cell>
          <cell r="K52">
            <v>120</v>
          </cell>
          <cell r="L52">
            <v>45</v>
          </cell>
          <cell r="M52">
            <v>75</v>
          </cell>
          <cell r="N52">
            <v>71</v>
          </cell>
          <cell r="O52">
            <v>58</v>
          </cell>
          <cell r="P52">
            <v>41</v>
          </cell>
          <cell r="Q52">
            <v>17</v>
          </cell>
        </row>
        <row r="53">
          <cell r="I53">
            <v>498</v>
          </cell>
          <cell r="J53">
            <v>437</v>
          </cell>
          <cell r="K53">
            <v>304</v>
          </cell>
          <cell r="L53">
            <v>274</v>
          </cell>
          <cell r="M53">
            <v>30</v>
          </cell>
          <cell r="N53">
            <v>133</v>
          </cell>
          <cell r="O53">
            <v>61</v>
          </cell>
          <cell r="P53">
            <v>45</v>
          </cell>
          <cell r="Q53">
            <v>16</v>
          </cell>
        </row>
        <row r="54">
          <cell r="I54">
            <v>170</v>
          </cell>
          <cell r="J54">
            <v>101</v>
          </cell>
          <cell r="K54">
            <v>56</v>
          </cell>
          <cell r="L54">
            <v>43</v>
          </cell>
          <cell r="M54">
            <v>13</v>
          </cell>
          <cell r="N54">
            <v>45</v>
          </cell>
          <cell r="O54">
            <v>69</v>
          </cell>
          <cell r="P54">
            <v>26</v>
          </cell>
          <cell r="Q54">
            <v>43</v>
          </cell>
        </row>
        <row r="55">
          <cell r="I55">
            <v>668</v>
          </cell>
          <cell r="J55">
            <v>538</v>
          </cell>
          <cell r="K55">
            <v>360</v>
          </cell>
          <cell r="L55">
            <v>317</v>
          </cell>
          <cell r="M55">
            <v>43</v>
          </cell>
          <cell r="N55">
            <v>178</v>
          </cell>
          <cell r="O55">
            <v>130</v>
          </cell>
          <cell r="P55">
            <v>71</v>
          </cell>
          <cell r="Q55">
            <v>59</v>
          </cell>
        </row>
        <row r="59">
          <cell r="I59">
            <v>414</v>
          </cell>
          <cell r="J59">
            <v>90</v>
          </cell>
          <cell r="K59">
            <v>40</v>
          </cell>
          <cell r="L59">
            <v>25</v>
          </cell>
          <cell r="M59">
            <v>15</v>
          </cell>
          <cell r="N59">
            <v>50</v>
          </cell>
          <cell r="O59">
            <v>324</v>
          </cell>
          <cell r="P59">
            <v>285</v>
          </cell>
          <cell r="Q59">
            <v>39</v>
          </cell>
        </row>
        <row r="60">
          <cell r="I60">
            <v>714</v>
          </cell>
          <cell r="J60">
            <v>156</v>
          </cell>
          <cell r="K60">
            <v>46</v>
          </cell>
          <cell r="L60">
            <v>18</v>
          </cell>
          <cell r="M60">
            <v>28</v>
          </cell>
          <cell r="N60">
            <v>110</v>
          </cell>
          <cell r="O60">
            <v>558</v>
          </cell>
          <cell r="P60">
            <v>392</v>
          </cell>
          <cell r="Q60">
            <v>166</v>
          </cell>
        </row>
        <row r="61">
          <cell r="I61">
            <v>1128</v>
          </cell>
          <cell r="J61">
            <v>246</v>
          </cell>
          <cell r="K61">
            <v>86</v>
          </cell>
          <cell r="L61">
            <v>43</v>
          </cell>
          <cell r="M61">
            <v>43</v>
          </cell>
          <cell r="N61">
            <v>160</v>
          </cell>
          <cell r="O61">
            <v>882</v>
          </cell>
          <cell r="P61">
            <v>677</v>
          </cell>
          <cell r="Q61">
            <v>205</v>
          </cell>
        </row>
        <row r="62">
          <cell r="I62">
            <v>321</v>
          </cell>
          <cell r="J62">
            <v>22</v>
          </cell>
          <cell r="K62">
            <v>14</v>
          </cell>
          <cell r="L62">
            <v>12</v>
          </cell>
          <cell r="M62">
            <v>2</v>
          </cell>
          <cell r="N62">
            <v>8</v>
          </cell>
          <cell r="O62">
            <v>299</v>
          </cell>
          <cell r="P62">
            <v>244</v>
          </cell>
          <cell r="Q62">
            <v>55</v>
          </cell>
        </row>
        <row r="63">
          <cell r="I63">
            <v>704</v>
          </cell>
          <cell r="J63">
            <v>38</v>
          </cell>
          <cell r="K63">
            <v>19</v>
          </cell>
          <cell r="L63">
            <v>10</v>
          </cell>
          <cell r="M63">
            <v>9</v>
          </cell>
          <cell r="N63">
            <v>19</v>
          </cell>
          <cell r="O63">
            <v>666</v>
          </cell>
          <cell r="P63">
            <v>362</v>
          </cell>
          <cell r="Q63">
            <v>304</v>
          </cell>
        </row>
        <row r="64">
          <cell r="I64">
            <v>1025</v>
          </cell>
          <cell r="J64">
            <v>60</v>
          </cell>
          <cell r="K64">
            <v>33</v>
          </cell>
          <cell r="L64">
            <v>22</v>
          </cell>
          <cell r="M64">
            <v>11</v>
          </cell>
          <cell r="N64">
            <v>27</v>
          </cell>
          <cell r="O64">
            <v>965</v>
          </cell>
          <cell r="P64">
            <v>606</v>
          </cell>
          <cell r="Q64">
            <v>359</v>
          </cell>
        </row>
        <row r="65">
          <cell r="I65">
            <v>3193</v>
          </cell>
          <cell r="J65">
            <v>1916</v>
          </cell>
          <cell r="K65">
            <v>1418</v>
          </cell>
          <cell r="L65">
            <v>990</v>
          </cell>
          <cell r="M65">
            <v>428</v>
          </cell>
          <cell r="N65">
            <v>498</v>
          </cell>
          <cell r="O65">
            <v>1277</v>
          </cell>
          <cell r="P65">
            <v>1019</v>
          </cell>
          <cell r="Q65">
            <v>258</v>
          </cell>
        </row>
        <row r="66">
          <cell r="I66">
            <v>5106</v>
          </cell>
          <cell r="J66">
            <v>1628</v>
          </cell>
          <cell r="K66">
            <v>1052</v>
          </cell>
          <cell r="L66">
            <v>535</v>
          </cell>
          <cell r="M66">
            <v>517</v>
          </cell>
          <cell r="N66">
            <v>576</v>
          </cell>
          <cell r="O66">
            <v>3478</v>
          </cell>
          <cell r="P66">
            <v>1943</v>
          </cell>
          <cell r="Q66">
            <v>1535</v>
          </cell>
        </row>
        <row r="67">
          <cell r="I67">
            <v>8299</v>
          </cell>
          <cell r="J67">
            <v>3544</v>
          </cell>
          <cell r="K67">
            <v>2470</v>
          </cell>
          <cell r="L67">
            <v>1525</v>
          </cell>
          <cell r="M67">
            <v>945</v>
          </cell>
          <cell r="N67">
            <v>1074</v>
          </cell>
          <cell r="O67">
            <v>4755</v>
          </cell>
          <cell r="P67">
            <v>2962</v>
          </cell>
          <cell r="Q67">
            <v>1793</v>
          </cell>
        </row>
        <row r="68">
          <cell r="I68">
            <v>5698</v>
          </cell>
          <cell r="J68">
            <v>3389</v>
          </cell>
          <cell r="K68">
            <v>2429</v>
          </cell>
          <cell r="L68">
            <v>1662</v>
          </cell>
          <cell r="M68">
            <v>767</v>
          </cell>
          <cell r="N68">
            <v>960</v>
          </cell>
          <cell r="O68">
            <v>2309</v>
          </cell>
          <cell r="P68">
            <v>1797</v>
          </cell>
          <cell r="Q68">
            <v>512</v>
          </cell>
        </row>
        <row r="69">
          <cell r="I69">
            <v>10073</v>
          </cell>
          <cell r="J69">
            <v>3643</v>
          </cell>
          <cell r="K69">
            <v>2097</v>
          </cell>
          <cell r="L69">
            <v>1022</v>
          </cell>
          <cell r="M69">
            <v>1075</v>
          </cell>
          <cell r="N69">
            <v>1546</v>
          </cell>
          <cell r="O69">
            <v>6430</v>
          </cell>
          <cell r="P69">
            <v>3635</v>
          </cell>
          <cell r="Q69">
            <v>2795</v>
          </cell>
        </row>
        <row r="70">
          <cell r="I70">
            <v>15771</v>
          </cell>
          <cell r="J70">
            <v>7032</v>
          </cell>
          <cell r="K70">
            <v>4526</v>
          </cell>
          <cell r="L70">
            <v>2684</v>
          </cell>
          <cell r="M70">
            <v>1842</v>
          </cell>
          <cell r="N70">
            <v>2506</v>
          </cell>
          <cell r="O70">
            <v>8739</v>
          </cell>
          <cell r="P70">
            <v>5432</v>
          </cell>
          <cell r="Q70">
            <v>3307</v>
          </cell>
        </row>
        <row r="92">
          <cell r="I92">
            <v>266</v>
          </cell>
          <cell r="J92">
            <v>266</v>
          </cell>
          <cell r="K92">
            <v>38</v>
          </cell>
          <cell r="L92">
            <v>23</v>
          </cell>
          <cell r="M92">
            <v>15</v>
          </cell>
          <cell r="N92">
            <v>228</v>
          </cell>
          <cell r="O92">
            <v>0</v>
          </cell>
          <cell r="P92">
            <v>0</v>
          </cell>
          <cell r="Q92">
            <v>0</v>
          </cell>
        </row>
        <row r="93">
          <cell r="I93">
            <v>212</v>
          </cell>
          <cell r="J93">
            <v>212</v>
          </cell>
          <cell r="K93">
            <v>23</v>
          </cell>
          <cell r="L93">
            <v>11</v>
          </cell>
          <cell r="M93">
            <v>12</v>
          </cell>
          <cell r="N93">
            <v>189</v>
          </cell>
          <cell r="O93">
            <v>0</v>
          </cell>
          <cell r="P93">
            <v>0</v>
          </cell>
          <cell r="Q93">
            <v>0</v>
          </cell>
        </row>
        <row r="94">
          <cell r="I94">
            <v>478</v>
          </cell>
          <cell r="J94">
            <v>478</v>
          </cell>
          <cell r="K94">
            <v>61</v>
          </cell>
          <cell r="L94">
            <v>34</v>
          </cell>
          <cell r="M94">
            <v>27</v>
          </cell>
          <cell r="N94">
            <v>417</v>
          </cell>
          <cell r="O94">
            <v>0</v>
          </cell>
          <cell r="P94">
            <v>0</v>
          </cell>
          <cell r="Q94">
            <v>0</v>
          </cell>
        </row>
        <row r="95">
          <cell r="I95">
            <v>21</v>
          </cell>
          <cell r="J95">
            <v>7</v>
          </cell>
          <cell r="K95">
            <v>0</v>
          </cell>
          <cell r="L95">
            <v>0</v>
          </cell>
          <cell r="M95">
            <v>0</v>
          </cell>
          <cell r="N95">
            <v>7</v>
          </cell>
          <cell r="O95">
            <v>14</v>
          </cell>
          <cell r="P95">
            <v>6</v>
          </cell>
          <cell r="Q95">
            <v>8</v>
          </cell>
        </row>
        <row r="96">
          <cell r="I96">
            <v>36</v>
          </cell>
          <cell r="J96">
            <v>9</v>
          </cell>
          <cell r="K96">
            <v>0</v>
          </cell>
          <cell r="L96">
            <v>0</v>
          </cell>
          <cell r="M96">
            <v>0</v>
          </cell>
          <cell r="N96">
            <v>9</v>
          </cell>
          <cell r="O96">
            <v>27</v>
          </cell>
          <cell r="P96">
            <v>10</v>
          </cell>
          <cell r="Q96">
            <v>17</v>
          </cell>
        </row>
        <row r="97">
          <cell r="I97">
            <v>57</v>
          </cell>
          <cell r="J97">
            <v>16</v>
          </cell>
          <cell r="K97">
            <v>0</v>
          </cell>
          <cell r="L97">
            <v>0</v>
          </cell>
          <cell r="M97">
            <v>0</v>
          </cell>
          <cell r="N97">
            <v>16</v>
          </cell>
          <cell r="O97">
            <v>41</v>
          </cell>
          <cell r="P97">
            <v>16</v>
          </cell>
          <cell r="Q97">
            <v>25</v>
          </cell>
        </row>
        <row r="101">
          <cell r="I101">
            <v>287</v>
          </cell>
          <cell r="J101">
            <v>273</v>
          </cell>
          <cell r="K101">
            <v>38</v>
          </cell>
          <cell r="L101">
            <v>23</v>
          </cell>
          <cell r="M101">
            <v>15</v>
          </cell>
          <cell r="N101">
            <v>235</v>
          </cell>
          <cell r="O101">
            <v>14</v>
          </cell>
          <cell r="P101">
            <v>6</v>
          </cell>
          <cell r="Q101">
            <v>8</v>
          </cell>
        </row>
        <row r="102">
          <cell r="I102">
            <v>248</v>
          </cell>
          <cell r="J102">
            <v>221</v>
          </cell>
          <cell r="K102">
            <v>23</v>
          </cell>
          <cell r="L102">
            <v>11</v>
          </cell>
          <cell r="M102">
            <v>12</v>
          </cell>
          <cell r="N102">
            <v>198</v>
          </cell>
          <cell r="O102">
            <v>27</v>
          </cell>
          <cell r="P102">
            <v>10</v>
          </cell>
          <cell r="Q102">
            <v>17</v>
          </cell>
        </row>
        <row r="103">
          <cell r="I103">
            <v>535</v>
          </cell>
          <cell r="J103">
            <v>494</v>
          </cell>
          <cell r="K103">
            <v>61</v>
          </cell>
          <cell r="L103">
            <v>34</v>
          </cell>
          <cell r="M103">
            <v>27</v>
          </cell>
          <cell r="N103">
            <v>433</v>
          </cell>
          <cell r="O103">
            <v>41</v>
          </cell>
          <cell r="P103">
            <v>16</v>
          </cell>
          <cell r="Q103">
            <v>25</v>
          </cell>
        </row>
        <row r="110">
          <cell r="I110">
            <v>36</v>
          </cell>
          <cell r="J110">
            <v>34</v>
          </cell>
          <cell r="K110">
            <v>10</v>
          </cell>
          <cell r="L110">
            <v>7</v>
          </cell>
          <cell r="M110">
            <v>3</v>
          </cell>
          <cell r="N110">
            <v>24</v>
          </cell>
          <cell r="O110">
            <v>2</v>
          </cell>
          <cell r="P110">
            <v>2</v>
          </cell>
          <cell r="Q110">
            <v>0</v>
          </cell>
        </row>
        <row r="111">
          <cell r="I111">
            <v>86</v>
          </cell>
          <cell r="J111">
            <v>74</v>
          </cell>
          <cell r="K111">
            <v>22</v>
          </cell>
          <cell r="L111">
            <v>15</v>
          </cell>
          <cell r="M111">
            <v>7</v>
          </cell>
          <cell r="N111">
            <v>52</v>
          </cell>
          <cell r="O111">
            <v>12</v>
          </cell>
          <cell r="P111">
            <v>1</v>
          </cell>
          <cell r="Q111">
            <v>11</v>
          </cell>
        </row>
        <row r="112">
          <cell r="I112">
            <v>122</v>
          </cell>
          <cell r="J112">
            <v>108</v>
          </cell>
          <cell r="K112">
            <v>32</v>
          </cell>
          <cell r="L112">
            <v>22</v>
          </cell>
          <cell r="M112">
            <v>10</v>
          </cell>
          <cell r="N112">
            <v>76</v>
          </cell>
          <cell r="O112">
            <v>14</v>
          </cell>
          <cell r="P112">
            <v>3</v>
          </cell>
          <cell r="Q112">
            <v>11</v>
          </cell>
        </row>
        <row r="116">
          <cell r="I116">
            <v>13</v>
          </cell>
          <cell r="J116">
            <v>13</v>
          </cell>
          <cell r="K116">
            <v>8</v>
          </cell>
          <cell r="L116">
            <v>7</v>
          </cell>
          <cell r="M116">
            <v>1</v>
          </cell>
          <cell r="N116">
            <v>5</v>
          </cell>
          <cell r="O116">
            <v>0</v>
          </cell>
          <cell r="P116">
            <v>0</v>
          </cell>
          <cell r="Q116">
            <v>0</v>
          </cell>
        </row>
        <row r="117">
          <cell r="I117">
            <v>33</v>
          </cell>
          <cell r="J117">
            <v>25</v>
          </cell>
          <cell r="K117">
            <v>15</v>
          </cell>
          <cell r="L117">
            <v>10</v>
          </cell>
          <cell r="M117">
            <v>5</v>
          </cell>
          <cell r="N117">
            <v>10</v>
          </cell>
          <cell r="O117">
            <v>8</v>
          </cell>
          <cell r="P117">
            <v>3</v>
          </cell>
          <cell r="Q117">
            <v>5</v>
          </cell>
        </row>
        <row r="118">
          <cell r="I118">
            <v>46</v>
          </cell>
          <cell r="J118">
            <v>38</v>
          </cell>
          <cell r="K118">
            <v>23</v>
          </cell>
          <cell r="L118">
            <v>17</v>
          </cell>
          <cell r="M118">
            <v>6</v>
          </cell>
          <cell r="N118">
            <v>15</v>
          </cell>
          <cell r="O118">
            <v>8</v>
          </cell>
          <cell r="P118">
            <v>3</v>
          </cell>
          <cell r="Q118">
            <v>5</v>
          </cell>
        </row>
        <row r="119">
          <cell r="I119">
            <v>55</v>
          </cell>
          <cell r="J119">
            <v>44</v>
          </cell>
          <cell r="K119">
            <v>20</v>
          </cell>
          <cell r="L119">
            <v>15</v>
          </cell>
          <cell r="M119">
            <v>5</v>
          </cell>
          <cell r="N119">
            <v>24</v>
          </cell>
          <cell r="O119">
            <v>11</v>
          </cell>
          <cell r="P119">
            <v>6</v>
          </cell>
          <cell r="Q119">
            <v>5</v>
          </cell>
        </row>
        <row r="120">
          <cell r="I120">
            <v>55</v>
          </cell>
          <cell r="J120">
            <v>43</v>
          </cell>
          <cell r="K120">
            <v>18</v>
          </cell>
          <cell r="L120">
            <v>8</v>
          </cell>
          <cell r="M120">
            <v>10</v>
          </cell>
          <cell r="N120">
            <v>25</v>
          </cell>
          <cell r="O120">
            <v>12</v>
          </cell>
          <cell r="P120">
            <v>5</v>
          </cell>
          <cell r="Q120">
            <v>7</v>
          </cell>
        </row>
        <row r="121">
          <cell r="I121">
            <v>110</v>
          </cell>
          <cell r="J121">
            <v>87</v>
          </cell>
          <cell r="K121">
            <v>38</v>
          </cell>
          <cell r="L121">
            <v>23</v>
          </cell>
          <cell r="M121">
            <v>15</v>
          </cell>
          <cell r="N121">
            <v>49</v>
          </cell>
          <cell r="O121">
            <v>23</v>
          </cell>
          <cell r="P121">
            <v>11</v>
          </cell>
          <cell r="Q121">
            <v>12</v>
          </cell>
        </row>
        <row r="122">
          <cell r="I122">
            <v>52</v>
          </cell>
          <cell r="J122">
            <v>45</v>
          </cell>
          <cell r="K122">
            <v>23</v>
          </cell>
          <cell r="L122">
            <v>19</v>
          </cell>
          <cell r="M122">
            <v>4</v>
          </cell>
          <cell r="N122">
            <v>22</v>
          </cell>
          <cell r="O122">
            <v>7</v>
          </cell>
          <cell r="P122">
            <v>6</v>
          </cell>
          <cell r="Q122">
            <v>1</v>
          </cell>
        </row>
        <row r="123">
          <cell r="I123">
            <v>22</v>
          </cell>
          <cell r="J123">
            <v>18</v>
          </cell>
          <cell r="K123">
            <v>4</v>
          </cell>
          <cell r="L123">
            <v>1</v>
          </cell>
          <cell r="M123">
            <v>3</v>
          </cell>
          <cell r="N123">
            <v>14</v>
          </cell>
          <cell r="O123">
            <v>4</v>
          </cell>
          <cell r="P123">
            <v>1</v>
          </cell>
          <cell r="Q123">
            <v>3</v>
          </cell>
        </row>
        <row r="124">
          <cell r="I124">
            <v>74</v>
          </cell>
          <cell r="J124">
            <v>63</v>
          </cell>
          <cell r="K124">
            <v>27</v>
          </cell>
          <cell r="L124">
            <v>20</v>
          </cell>
          <cell r="M124">
            <v>7</v>
          </cell>
          <cell r="N124">
            <v>36</v>
          </cell>
          <cell r="O124">
            <v>11</v>
          </cell>
          <cell r="P124">
            <v>7</v>
          </cell>
          <cell r="Q124">
            <v>4</v>
          </cell>
        </row>
        <row r="128">
          <cell r="I128">
            <v>66</v>
          </cell>
          <cell r="J128">
            <v>27</v>
          </cell>
          <cell r="K128">
            <v>4</v>
          </cell>
          <cell r="L128">
            <v>1</v>
          </cell>
          <cell r="M128">
            <v>3</v>
          </cell>
          <cell r="N128">
            <v>23</v>
          </cell>
          <cell r="O128">
            <v>39</v>
          </cell>
          <cell r="P128">
            <v>30</v>
          </cell>
          <cell r="Q128">
            <v>9</v>
          </cell>
        </row>
        <row r="129">
          <cell r="I129">
            <v>115</v>
          </cell>
          <cell r="J129">
            <v>54</v>
          </cell>
          <cell r="K129">
            <v>7</v>
          </cell>
          <cell r="L129">
            <v>2</v>
          </cell>
          <cell r="M129">
            <v>5</v>
          </cell>
          <cell r="N129">
            <v>47</v>
          </cell>
          <cell r="O129">
            <v>61</v>
          </cell>
          <cell r="P129">
            <v>39</v>
          </cell>
          <cell r="Q129">
            <v>22</v>
          </cell>
        </row>
        <row r="130">
          <cell r="I130">
            <v>181</v>
          </cell>
          <cell r="J130">
            <v>81</v>
          </cell>
          <cell r="K130">
            <v>11</v>
          </cell>
          <cell r="L130">
            <v>3</v>
          </cell>
          <cell r="M130">
            <v>8</v>
          </cell>
          <cell r="N130">
            <v>70</v>
          </cell>
          <cell r="O130">
            <v>100</v>
          </cell>
          <cell r="P130">
            <v>69</v>
          </cell>
          <cell r="Q130">
            <v>31</v>
          </cell>
        </row>
        <row r="134">
          <cell r="I134">
            <v>222</v>
          </cell>
          <cell r="J134">
            <v>163</v>
          </cell>
          <cell r="K134">
            <v>65</v>
          </cell>
          <cell r="L134">
            <v>49</v>
          </cell>
          <cell r="M134">
            <v>16</v>
          </cell>
          <cell r="N134">
            <v>98</v>
          </cell>
          <cell r="O134">
            <v>59</v>
          </cell>
          <cell r="P134">
            <v>44</v>
          </cell>
          <cell r="Q134">
            <v>15</v>
          </cell>
        </row>
        <row r="135">
          <cell r="I135">
            <v>311</v>
          </cell>
          <cell r="J135">
            <v>214</v>
          </cell>
          <cell r="K135">
            <v>66</v>
          </cell>
          <cell r="L135">
            <v>36</v>
          </cell>
          <cell r="M135">
            <v>30</v>
          </cell>
          <cell r="N135">
            <v>148</v>
          </cell>
          <cell r="O135">
            <v>97</v>
          </cell>
          <cell r="P135">
            <v>49</v>
          </cell>
          <cell r="Q135">
            <v>48</v>
          </cell>
        </row>
        <row r="136">
          <cell r="I136">
            <v>533</v>
          </cell>
          <cell r="J136">
            <v>377</v>
          </cell>
          <cell r="K136">
            <v>131</v>
          </cell>
          <cell r="L136">
            <v>85</v>
          </cell>
          <cell r="M136">
            <v>46</v>
          </cell>
          <cell r="N136">
            <v>246</v>
          </cell>
          <cell r="O136">
            <v>156</v>
          </cell>
          <cell r="P136">
            <v>93</v>
          </cell>
          <cell r="Q136">
            <v>63</v>
          </cell>
        </row>
        <row r="143">
          <cell r="I143">
            <v>36</v>
          </cell>
          <cell r="J143">
            <v>33</v>
          </cell>
          <cell r="K143">
            <v>20</v>
          </cell>
          <cell r="L143">
            <v>20</v>
          </cell>
          <cell r="M143">
            <v>0</v>
          </cell>
          <cell r="N143">
            <v>13</v>
          </cell>
          <cell r="O143">
            <v>3</v>
          </cell>
          <cell r="P143">
            <v>2</v>
          </cell>
          <cell r="Q143">
            <v>1</v>
          </cell>
        </row>
        <row r="144">
          <cell r="I144">
            <v>34</v>
          </cell>
          <cell r="J144">
            <v>30</v>
          </cell>
          <cell r="K144">
            <v>13</v>
          </cell>
          <cell r="L144">
            <v>10</v>
          </cell>
          <cell r="M144">
            <v>3</v>
          </cell>
          <cell r="N144">
            <v>17</v>
          </cell>
          <cell r="O144">
            <v>4</v>
          </cell>
          <cell r="P144">
            <v>4</v>
          </cell>
          <cell r="Q144">
            <v>0</v>
          </cell>
        </row>
        <row r="145">
          <cell r="I145">
            <v>70</v>
          </cell>
          <cell r="J145">
            <v>63</v>
          </cell>
          <cell r="K145">
            <v>33</v>
          </cell>
          <cell r="L145">
            <v>30</v>
          </cell>
          <cell r="M145">
            <v>3</v>
          </cell>
          <cell r="N145">
            <v>30</v>
          </cell>
          <cell r="O145">
            <v>7</v>
          </cell>
          <cell r="P145">
            <v>6</v>
          </cell>
          <cell r="Q145">
            <v>1</v>
          </cell>
        </row>
        <row r="155">
          <cell r="I155">
            <v>136</v>
          </cell>
          <cell r="J155">
            <v>106</v>
          </cell>
          <cell r="K155">
            <v>59</v>
          </cell>
          <cell r="L155">
            <v>49</v>
          </cell>
          <cell r="M155">
            <v>10</v>
          </cell>
          <cell r="N155">
            <v>47</v>
          </cell>
          <cell r="O155">
            <v>30</v>
          </cell>
          <cell r="P155">
            <v>30</v>
          </cell>
          <cell r="Q155">
            <v>0</v>
          </cell>
        </row>
        <row r="156">
          <cell r="I156">
            <v>32</v>
          </cell>
          <cell r="J156">
            <v>25</v>
          </cell>
          <cell r="K156">
            <v>14</v>
          </cell>
          <cell r="L156">
            <v>7</v>
          </cell>
          <cell r="M156">
            <v>7</v>
          </cell>
          <cell r="N156">
            <v>11</v>
          </cell>
          <cell r="O156">
            <v>7</v>
          </cell>
          <cell r="P156">
            <v>4</v>
          </cell>
          <cell r="Q156">
            <v>3</v>
          </cell>
        </row>
        <row r="157">
          <cell r="I157">
            <v>168</v>
          </cell>
          <cell r="J157">
            <v>131</v>
          </cell>
          <cell r="K157">
            <v>73</v>
          </cell>
          <cell r="L157">
            <v>56</v>
          </cell>
          <cell r="M157">
            <v>17</v>
          </cell>
          <cell r="N157">
            <v>58</v>
          </cell>
          <cell r="O157">
            <v>37</v>
          </cell>
          <cell r="P157">
            <v>34</v>
          </cell>
          <cell r="Q157">
            <v>3</v>
          </cell>
        </row>
        <row r="161">
          <cell r="I161">
            <v>46</v>
          </cell>
          <cell r="J161">
            <v>20</v>
          </cell>
          <cell r="K161">
            <v>8</v>
          </cell>
          <cell r="L161">
            <v>5</v>
          </cell>
          <cell r="M161">
            <v>3</v>
          </cell>
          <cell r="N161">
            <v>12</v>
          </cell>
          <cell r="O161">
            <v>26</v>
          </cell>
          <cell r="P161">
            <v>23</v>
          </cell>
          <cell r="Q161">
            <v>3</v>
          </cell>
        </row>
        <row r="162">
          <cell r="I162">
            <v>93</v>
          </cell>
          <cell r="J162">
            <v>38</v>
          </cell>
          <cell r="K162">
            <v>5</v>
          </cell>
          <cell r="L162">
            <v>3</v>
          </cell>
          <cell r="M162">
            <v>2</v>
          </cell>
          <cell r="N162">
            <v>33</v>
          </cell>
          <cell r="O162">
            <v>55</v>
          </cell>
          <cell r="P162">
            <v>33</v>
          </cell>
          <cell r="Q162">
            <v>22</v>
          </cell>
        </row>
        <row r="163">
          <cell r="I163">
            <v>139</v>
          </cell>
          <cell r="J163">
            <v>58</v>
          </cell>
          <cell r="K163">
            <v>13</v>
          </cell>
          <cell r="L163">
            <v>8</v>
          </cell>
          <cell r="M163">
            <v>5</v>
          </cell>
          <cell r="N163">
            <v>45</v>
          </cell>
          <cell r="O163">
            <v>81</v>
          </cell>
          <cell r="P163">
            <v>56</v>
          </cell>
          <cell r="Q163">
            <v>25</v>
          </cell>
        </row>
        <row r="167">
          <cell r="I167">
            <v>218</v>
          </cell>
          <cell r="J167">
            <v>159</v>
          </cell>
          <cell r="K167">
            <v>87</v>
          </cell>
          <cell r="L167">
            <v>74</v>
          </cell>
          <cell r="M167">
            <v>13</v>
          </cell>
          <cell r="N167">
            <v>72</v>
          </cell>
          <cell r="O167">
            <v>59</v>
          </cell>
          <cell r="P167">
            <v>55</v>
          </cell>
          <cell r="Q167">
            <v>4</v>
          </cell>
        </row>
        <row r="168">
          <cell r="I168">
            <v>159</v>
          </cell>
          <cell r="J168">
            <v>93</v>
          </cell>
          <cell r="K168">
            <v>32</v>
          </cell>
          <cell r="L168">
            <v>20</v>
          </cell>
          <cell r="M168">
            <v>12</v>
          </cell>
          <cell r="N168">
            <v>61</v>
          </cell>
          <cell r="O168">
            <v>66</v>
          </cell>
          <cell r="P168">
            <v>41</v>
          </cell>
          <cell r="Q168">
            <v>25</v>
          </cell>
        </row>
        <row r="169">
          <cell r="I169">
            <v>377</v>
          </cell>
          <cell r="J169">
            <v>252</v>
          </cell>
          <cell r="K169">
            <v>119</v>
          </cell>
          <cell r="L169">
            <v>94</v>
          </cell>
          <cell r="M169">
            <v>25</v>
          </cell>
          <cell r="N169">
            <v>133</v>
          </cell>
          <cell r="O169">
            <v>125</v>
          </cell>
          <cell r="P169">
            <v>96</v>
          </cell>
          <cell r="Q169">
            <v>29</v>
          </cell>
        </row>
        <row r="176">
          <cell r="I176">
            <v>68</v>
          </cell>
          <cell r="J176">
            <v>64</v>
          </cell>
          <cell r="K176">
            <v>31</v>
          </cell>
          <cell r="L176">
            <v>31</v>
          </cell>
          <cell r="M176">
            <v>0</v>
          </cell>
          <cell r="N176">
            <v>33</v>
          </cell>
          <cell r="O176">
            <v>4</v>
          </cell>
          <cell r="P176">
            <v>4</v>
          </cell>
          <cell r="Q176">
            <v>0</v>
          </cell>
        </row>
        <row r="177">
          <cell r="I177">
            <v>42</v>
          </cell>
          <cell r="J177">
            <v>41</v>
          </cell>
          <cell r="K177">
            <v>17</v>
          </cell>
          <cell r="L177">
            <v>11</v>
          </cell>
          <cell r="M177">
            <v>6</v>
          </cell>
          <cell r="N177">
            <v>24</v>
          </cell>
          <cell r="O177">
            <v>1</v>
          </cell>
          <cell r="P177">
            <v>0</v>
          </cell>
          <cell r="Q177">
            <v>1</v>
          </cell>
        </row>
        <row r="178">
          <cell r="I178">
            <v>110</v>
          </cell>
          <cell r="J178">
            <v>105</v>
          </cell>
          <cell r="K178">
            <v>48</v>
          </cell>
          <cell r="L178">
            <v>42</v>
          </cell>
          <cell r="M178">
            <v>6</v>
          </cell>
          <cell r="N178">
            <v>57</v>
          </cell>
          <cell r="O178">
            <v>5</v>
          </cell>
          <cell r="P178">
            <v>4</v>
          </cell>
          <cell r="Q178">
            <v>1</v>
          </cell>
        </row>
        <row r="188">
          <cell r="I188">
            <v>218</v>
          </cell>
          <cell r="J188">
            <v>174</v>
          </cell>
          <cell r="K188">
            <v>117</v>
          </cell>
          <cell r="L188">
            <v>90</v>
          </cell>
          <cell r="M188">
            <v>27</v>
          </cell>
          <cell r="N188">
            <v>57</v>
          </cell>
          <cell r="O188">
            <v>44</v>
          </cell>
          <cell r="P188">
            <v>32</v>
          </cell>
          <cell r="Q188">
            <v>12</v>
          </cell>
        </row>
        <row r="189">
          <cell r="I189">
            <v>98</v>
          </cell>
          <cell r="J189">
            <v>75</v>
          </cell>
          <cell r="K189">
            <v>42</v>
          </cell>
          <cell r="L189">
            <v>20</v>
          </cell>
          <cell r="M189">
            <v>22</v>
          </cell>
          <cell r="N189">
            <v>33</v>
          </cell>
          <cell r="O189">
            <v>23</v>
          </cell>
          <cell r="P189">
            <v>13</v>
          </cell>
          <cell r="Q189">
            <v>10</v>
          </cell>
        </row>
        <row r="190">
          <cell r="I190">
            <v>316</v>
          </cell>
          <cell r="J190">
            <v>249</v>
          </cell>
          <cell r="K190">
            <v>159</v>
          </cell>
          <cell r="L190">
            <v>110</v>
          </cell>
          <cell r="M190">
            <v>49</v>
          </cell>
          <cell r="N190">
            <v>90</v>
          </cell>
          <cell r="O190">
            <v>67</v>
          </cell>
          <cell r="P190">
            <v>45</v>
          </cell>
          <cell r="Q190">
            <v>22</v>
          </cell>
        </row>
        <row r="191">
          <cell r="I191">
            <v>35</v>
          </cell>
          <cell r="J191">
            <v>24</v>
          </cell>
          <cell r="K191">
            <v>8</v>
          </cell>
          <cell r="L191">
            <v>4</v>
          </cell>
          <cell r="M191">
            <v>4</v>
          </cell>
          <cell r="N191">
            <v>16</v>
          </cell>
          <cell r="O191">
            <v>11</v>
          </cell>
          <cell r="P191">
            <v>1</v>
          </cell>
          <cell r="Q191">
            <v>10</v>
          </cell>
        </row>
        <row r="192">
          <cell r="I192">
            <v>34</v>
          </cell>
          <cell r="J192">
            <v>26</v>
          </cell>
          <cell r="K192">
            <v>7</v>
          </cell>
          <cell r="L192">
            <v>6</v>
          </cell>
          <cell r="M192">
            <v>1</v>
          </cell>
          <cell r="N192">
            <v>19</v>
          </cell>
          <cell r="O192">
            <v>8</v>
          </cell>
          <cell r="P192">
            <v>1</v>
          </cell>
          <cell r="Q192">
            <v>7</v>
          </cell>
        </row>
        <row r="193">
          <cell r="I193">
            <v>69</v>
          </cell>
          <cell r="J193">
            <v>50</v>
          </cell>
          <cell r="K193">
            <v>15</v>
          </cell>
          <cell r="L193">
            <v>10</v>
          </cell>
          <cell r="M193">
            <v>5</v>
          </cell>
          <cell r="N193">
            <v>35</v>
          </cell>
          <cell r="O193">
            <v>19</v>
          </cell>
          <cell r="P193">
            <v>2</v>
          </cell>
          <cell r="Q193">
            <v>17</v>
          </cell>
        </row>
        <row r="194">
          <cell r="I194">
            <v>77</v>
          </cell>
          <cell r="J194">
            <v>21</v>
          </cell>
          <cell r="K194">
            <v>5</v>
          </cell>
          <cell r="L194">
            <v>3</v>
          </cell>
          <cell r="M194">
            <v>2</v>
          </cell>
          <cell r="N194">
            <v>16</v>
          </cell>
          <cell r="O194">
            <v>56</v>
          </cell>
          <cell r="P194">
            <v>46</v>
          </cell>
          <cell r="Q194">
            <v>10</v>
          </cell>
        </row>
        <row r="195">
          <cell r="I195">
            <v>120</v>
          </cell>
          <cell r="J195">
            <v>29</v>
          </cell>
          <cell r="K195">
            <v>12</v>
          </cell>
          <cell r="L195">
            <v>2</v>
          </cell>
          <cell r="M195">
            <v>10</v>
          </cell>
          <cell r="N195">
            <v>17</v>
          </cell>
          <cell r="O195">
            <v>91</v>
          </cell>
          <cell r="P195">
            <v>52</v>
          </cell>
          <cell r="Q195">
            <v>39</v>
          </cell>
        </row>
        <row r="196">
          <cell r="I196">
            <v>197</v>
          </cell>
          <cell r="J196">
            <v>50</v>
          </cell>
          <cell r="K196">
            <v>17</v>
          </cell>
          <cell r="L196">
            <v>5</v>
          </cell>
          <cell r="M196">
            <v>12</v>
          </cell>
          <cell r="N196">
            <v>33</v>
          </cell>
          <cell r="O196">
            <v>147</v>
          </cell>
          <cell r="P196">
            <v>98</v>
          </cell>
          <cell r="Q196">
            <v>49</v>
          </cell>
        </row>
        <row r="200">
          <cell r="I200">
            <v>398</v>
          </cell>
          <cell r="J200">
            <v>283</v>
          </cell>
          <cell r="K200">
            <v>161</v>
          </cell>
          <cell r="L200">
            <v>128</v>
          </cell>
          <cell r="M200">
            <v>33</v>
          </cell>
          <cell r="N200">
            <v>122</v>
          </cell>
          <cell r="O200">
            <v>115</v>
          </cell>
          <cell r="P200">
            <v>83</v>
          </cell>
          <cell r="Q200">
            <v>32</v>
          </cell>
        </row>
        <row r="201">
          <cell r="I201">
            <v>294</v>
          </cell>
          <cell r="J201">
            <v>171</v>
          </cell>
          <cell r="K201">
            <v>78</v>
          </cell>
          <cell r="L201">
            <v>39</v>
          </cell>
          <cell r="M201">
            <v>39</v>
          </cell>
          <cell r="N201">
            <v>93</v>
          </cell>
          <cell r="O201">
            <v>123</v>
          </cell>
          <cell r="P201">
            <v>66</v>
          </cell>
          <cell r="Q201">
            <v>57</v>
          </cell>
        </row>
        <row r="202">
          <cell r="I202">
            <v>692</v>
          </cell>
          <cell r="J202">
            <v>454</v>
          </cell>
          <cell r="K202">
            <v>239</v>
          </cell>
          <cell r="L202">
            <v>167</v>
          </cell>
          <cell r="M202">
            <v>72</v>
          </cell>
          <cell r="N202">
            <v>215</v>
          </cell>
          <cell r="O202">
            <v>238</v>
          </cell>
          <cell r="P202">
            <v>149</v>
          </cell>
          <cell r="Q202">
            <v>89</v>
          </cell>
        </row>
        <row r="209">
          <cell r="I209">
            <v>33</v>
          </cell>
          <cell r="J209">
            <v>33</v>
          </cell>
          <cell r="K209">
            <v>25</v>
          </cell>
          <cell r="L209">
            <v>23</v>
          </cell>
          <cell r="M209">
            <v>2</v>
          </cell>
          <cell r="N209">
            <v>8</v>
          </cell>
          <cell r="O209">
            <v>0</v>
          </cell>
          <cell r="P209">
            <v>0</v>
          </cell>
          <cell r="Q209">
            <v>0</v>
          </cell>
        </row>
        <row r="210">
          <cell r="I210">
            <v>27</v>
          </cell>
          <cell r="J210">
            <v>27</v>
          </cell>
          <cell r="K210">
            <v>18</v>
          </cell>
          <cell r="L210">
            <v>14</v>
          </cell>
          <cell r="M210">
            <v>4</v>
          </cell>
          <cell r="N210">
            <v>9</v>
          </cell>
          <cell r="O210">
            <v>0</v>
          </cell>
          <cell r="P210">
            <v>0</v>
          </cell>
          <cell r="Q210">
            <v>0</v>
          </cell>
        </row>
        <row r="211">
          <cell r="I211">
            <v>60</v>
          </cell>
          <cell r="J211">
            <v>60</v>
          </cell>
          <cell r="K211">
            <v>43</v>
          </cell>
          <cell r="L211">
            <v>37</v>
          </cell>
          <cell r="M211">
            <v>6</v>
          </cell>
          <cell r="N211">
            <v>17</v>
          </cell>
          <cell r="O211">
            <v>0</v>
          </cell>
          <cell r="P211">
            <v>0</v>
          </cell>
          <cell r="Q211">
            <v>0</v>
          </cell>
        </row>
        <row r="227">
          <cell r="I227">
            <v>5</v>
          </cell>
          <cell r="J227">
            <v>0</v>
          </cell>
          <cell r="K227">
            <v>0</v>
          </cell>
          <cell r="L227">
            <v>0</v>
          </cell>
          <cell r="M227">
            <v>0</v>
          </cell>
          <cell r="N227">
            <v>0</v>
          </cell>
          <cell r="O227">
            <v>5</v>
          </cell>
          <cell r="P227">
            <v>5</v>
          </cell>
          <cell r="Q227">
            <v>0</v>
          </cell>
        </row>
        <row r="228">
          <cell r="I228">
            <v>19</v>
          </cell>
          <cell r="J228">
            <v>1</v>
          </cell>
          <cell r="K228">
            <v>1</v>
          </cell>
          <cell r="L228">
            <v>1</v>
          </cell>
          <cell r="M228">
            <v>0</v>
          </cell>
          <cell r="N228">
            <v>0</v>
          </cell>
          <cell r="O228">
            <v>18</v>
          </cell>
          <cell r="P228">
            <v>11</v>
          </cell>
          <cell r="Q228">
            <v>7</v>
          </cell>
        </row>
        <row r="229">
          <cell r="I229">
            <v>24</v>
          </cell>
          <cell r="J229">
            <v>1</v>
          </cell>
          <cell r="K229">
            <v>1</v>
          </cell>
          <cell r="L229">
            <v>1</v>
          </cell>
          <cell r="M229">
            <v>0</v>
          </cell>
          <cell r="N229">
            <v>0</v>
          </cell>
          <cell r="O229">
            <v>23</v>
          </cell>
          <cell r="P229">
            <v>16</v>
          </cell>
          <cell r="Q229">
            <v>7</v>
          </cell>
        </row>
        <row r="233">
          <cell r="I233">
            <v>38</v>
          </cell>
          <cell r="J233">
            <v>33</v>
          </cell>
          <cell r="K233">
            <v>25</v>
          </cell>
          <cell r="L233">
            <v>23</v>
          </cell>
          <cell r="M233">
            <v>2</v>
          </cell>
          <cell r="N233">
            <v>8</v>
          </cell>
          <cell r="O233">
            <v>5</v>
          </cell>
          <cell r="P233">
            <v>5</v>
          </cell>
          <cell r="Q233">
            <v>0</v>
          </cell>
        </row>
        <row r="234">
          <cell r="I234">
            <v>46</v>
          </cell>
          <cell r="J234">
            <v>28</v>
          </cell>
          <cell r="K234">
            <v>19</v>
          </cell>
          <cell r="L234">
            <v>15</v>
          </cell>
          <cell r="M234">
            <v>4</v>
          </cell>
          <cell r="N234">
            <v>9</v>
          </cell>
          <cell r="O234">
            <v>18</v>
          </cell>
          <cell r="P234">
            <v>11</v>
          </cell>
          <cell r="Q234">
            <v>7</v>
          </cell>
        </row>
        <row r="235">
          <cell r="I235">
            <v>84</v>
          </cell>
          <cell r="J235">
            <v>61</v>
          </cell>
          <cell r="K235">
            <v>44</v>
          </cell>
          <cell r="L235">
            <v>38</v>
          </cell>
          <cell r="M235">
            <v>6</v>
          </cell>
          <cell r="N235">
            <v>17</v>
          </cell>
          <cell r="O235">
            <v>23</v>
          </cell>
          <cell r="P235">
            <v>16</v>
          </cell>
          <cell r="Q235">
            <v>7</v>
          </cell>
        </row>
        <row r="242">
          <cell r="I242">
            <v>3</v>
          </cell>
          <cell r="J242">
            <v>3</v>
          </cell>
          <cell r="K242">
            <v>3</v>
          </cell>
          <cell r="L242">
            <v>1</v>
          </cell>
          <cell r="M242">
            <v>2</v>
          </cell>
          <cell r="N242">
            <v>0</v>
          </cell>
          <cell r="O242">
            <v>0</v>
          </cell>
          <cell r="P242">
            <v>0</v>
          </cell>
          <cell r="Q242">
            <v>0</v>
          </cell>
        </row>
        <row r="243">
          <cell r="I243">
            <v>7</v>
          </cell>
          <cell r="J243">
            <v>7</v>
          </cell>
          <cell r="K243">
            <v>7</v>
          </cell>
          <cell r="L243">
            <v>6</v>
          </cell>
          <cell r="M243">
            <v>1</v>
          </cell>
          <cell r="N243">
            <v>0</v>
          </cell>
          <cell r="O243">
            <v>0</v>
          </cell>
          <cell r="P243">
            <v>0</v>
          </cell>
          <cell r="Q243">
            <v>0</v>
          </cell>
        </row>
        <row r="244">
          <cell r="I244">
            <v>10</v>
          </cell>
          <cell r="J244">
            <v>10</v>
          </cell>
          <cell r="K244">
            <v>10</v>
          </cell>
          <cell r="L244">
            <v>7</v>
          </cell>
          <cell r="M244">
            <v>3</v>
          </cell>
          <cell r="N244">
            <v>0</v>
          </cell>
          <cell r="O244">
            <v>0</v>
          </cell>
          <cell r="P244">
            <v>0</v>
          </cell>
          <cell r="Q244">
            <v>0</v>
          </cell>
        </row>
        <row r="260">
          <cell r="I260">
            <v>1</v>
          </cell>
          <cell r="J260">
            <v>1</v>
          </cell>
          <cell r="K260">
            <v>1</v>
          </cell>
          <cell r="L260">
            <v>1</v>
          </cell>
          <cell r="M260">
            <v>0</v>
          </cell>
          <cell r="N260">
            <v>0</v>
          </cell>
          <cell r="O260">
            <v>0</v>
          </cell>
          <cell r="P260">
            <v>0</v>
          </cell>
          <cell r="Q260">
            <v>0</v>
          </cell>
        </row>
        <row r="261">
          <cell r="I261">
            <v>4</v>
          </cell>
          <cell r="J261">
            <v>2</v>
          </cell>
          <cell r="K261">
            <v>2</v>
          </cell>
          <cell r="L261">
            <v>2</v>
          </cell>
          <cell r="M261">
            <v>0</v>
          </cell>
          <cell r="N261">
            <v>0</v>
          </cell>
          <cell r="O261">
            <v>2</v>
          </cell>
          <cell r="P261">
            <v>1</v>
          </cell>
          <cell r="Q261">
            <v>1</v>
          </cell>
        </row>
        <row r="262">
          <cell r="I262">
            <v>5</v>
          </cell>
          <cell r="J262">
            <v>3</v>
          </cell>
          <cell r="K262">
            <v>3</v>
          </cell>
          <cell r="L262">
            <v>3</v>
          </cell>
          <cell r="M262">
            <v>0</v>
          </cell>
          <cell r="N262">
            <v>0</v>
          </cell>
          <cell r="O262">
            <v>2</v>
          </cell>
          <cell r="P262">
            <v>1</v>
          </cell>
          <cell r="Q262">
            <v>1</v>
          </cell>
        </row>
        <row r="266">
          <cell r="I266">
            <v>4</v>
          </cell>
          <cell r="J266">
            <v>4</v>
          </cell>
          <cell r="K266">
            <v>4</v>
          </cell>
          <cell r="L266">
            <v>2</v>
          </cell>
          <cell r="M266">
            <v>2</v>
          </cell>
          <cell r="N266">
            <v>0</v>
          </cell>
          <cell r="O266">
            <v>0</v>
          </cell>
          <cell r="P266">
            <v>0</v>
          </cell>
          <cell r="Q266">
            <v>0</v>
          </cell>
        </row>
        <row r="267">
          <cell r="I267">
            <v>11</v>
          </cell>
          <cell r="J267">
            <v>9</v>
          </cell>
          <cell r="K267">
            <v>9</v>
          </cell>
          <cell r="L267">
            <v>8</v>
          </cell>
          <cell r="M267">
            <v>1</v>
          </cell>
          <cell r="N267">
            <v>0</v>
          </cell>
          <cell r="O267">
            <v>2</v>
          </cell>
          <cell r="P267">
            <v>1</v>
          </cell>
          <cell r="Q267">
            <v>1</v>
          </cell>
        </row>
        <row r="268">
          <cell r="I268">
            <v>15</v>
          </cell>
          <cell r="J268">
            <v>13</v>
          </cell>
          <cell r="K268">
            <v>13</v>
          </cell>
          <cell r="L268">
            <v>10</v>
          </cell>
          <cell r="M268">
            <v>3</v>
          </cell>
          <cell r="N268">
            <v>0</v>
          </cell>
          <cell r="O268">
            <v>2</v>
          </cell>
          <cell r="P268">
            <v>1</v>
          </cell>
          <cell r="Q268">
            <v>1</v>
          </cell>
        </row>
        <row r="308">
          <cell r="I308">
            <v>0</v>
          </cell>
          <cell r="J308">
            <v>0</v>
          </cell>
          <cell r="K308">
            <v>0</v>
          </cell>
          <cell r="L308">
            <v>0</v>
          </cell>
          <cell r="M308">
            <v>0</v>
          </cell>
          <cell r="N308">
            <v>0</v>
          </cell>
          <cell r="O308">
            <v>0</v>
          </cell>
          <cell r="P308">
            <v>0</v>
          </cell>
          <cell r="Q308">
            <v>0</v>
          </cell>
        </row>
        <row r="309">
          <cell r="I309">
            <v>2</v>
          </cell>
          <cell r="J309">
            <v>2</v>
          </cell>
          <cell r="K309">
            <v>2</v>
          </cell>
          <cell r="L309">
            <v>2</v>
          </cell>
          <cell r="M309">
            <v>0</v>
          </cell>
          <cell r="N309">
            <v>0</v>
          </cell>
          <cell r="O309">
            <v>0</v>
          </cell>
          <cell r="P309">
            <v>0</v>
          </cell>
          <cell r="Q309">
            <v>0</v>
          </cell>
        </row>
        <row r="310">
          <cell r="I310">
            <v>2</v>
          </cell>
          <cell r="J310">
            <v>2</v>
          </cell>
          <cell r="K310">
            <v>2</v>
          </cell>
          <cell r="L310">
            <v>2</v>
          </cell>
          <cell r="M310">
            <v>0</v>
          </cell>
          <cell r="N310">
            <v>0</v>
          </cell>
          <cell r="O310">
            <v>0</v>
          </cell>
          <cell r="P310">
            <v>0</v>
          </cell>
          <cell r="Q310">
            <v>0</v>
          </cell>
        </row>
        <row r="314">
          <cell r="I314">
            <v>3</v>
          </cell>
          <cell r="J314">
            <v>3</v>
          </cell>
          <cell r="K314">
            <v>3</v>
          </cell>
          <cell r="L314">
            <v>0</v>
          </cell>
          <cell r="M314">
            <v>3</v>
          </cell>
          <cell r="N314">
            <v>0</v>
          </cell>
          <cell r="O314">
            <v>0</v>
          </cell>
          <cell r="P314">
            <v>0</v>
          </cell>
          <cell r="Q314">
            <v>0</v>
          </cell>
        </row>
        <row r="315">
          <cell r="I315">
            <v>7</v>
          </cell>
          <cell r="J315">
            <v>7</v>
          </cell>
          <cell r="K315">
            <v>6</v>
          </cell>
          <cell r="L315">
            <v>3</v>
          </cell>
          <cell r="M315">
            <v>3</v>
          </cell>
          <cell r="N315">
            <v>1</v>
          </cell>
          <cell r="O315">
            <v>0</v>
          </cell>
          <cell r="P315">
            <v>0</v>
          </cell>
          <cell r="Q315">
            <v>0</v>
          </cell>
        </row>
        <row r="316">
          <cell r="I316">
            <v>10</v>
          </cell>
          <cell r="J316">
            <v>10</v>
          </cell>
          <cell r="K316">
            <v>9</v>
          </cell>
          <cell r="L316">
            <v>3</v>
          </cell>
          <cell r="M316">
            <v>6</v>
          </cell>
          <cell r="N316">
            <v>1</v>
          </cell>
          <cell r="O316">
            <v>0</v>
          </cell>
          <cell r="P316">
            <v>0</v>
          </cell>
          <cell r="Q316">
            <v>0</v>
          </cell>
        </row>
        <row r="326">
          <cell r="I326">
            <v>4</v>
          </cell>
          <cell r="J326">
            <v>0</v>
          </cell>
          <cell r="K326">
            <v>0</v>
          </cell>
          <cell r="L326">
            <v>0</v>
          </cell>
          <cell r="M326">
            <v>0</v>
          </cell>
          <cell r="N326">
            <v>0</v>
          </cell>
          <cell r="O326">
            <v>4</v>
          </cell>
          <cell r="P326">
            <v>2</v>
          </cell>
          <cell r="Q326">
            <v>2</v>
          </cell>
        </row>
        <row r="327">
          <cell r="I327">
            <v>19</v>
          </cell>
          <cell r="J327">
            <v>3</v>
          </cell>
          <cell r="K327">
            <v>2</v>
          </cell>
          <cell r="L327">
            <v>0</v>
          </cell>
          <cell r="M327">
            <v>2</v>
          </cell>
          <cell r="N327">
            <v>1</v>
          </cell>
          <cell r="O327">
            <v>16</v>
          </cell>
          <cell r="P327">
            <v>8</v>
          </cell>
          <cell r="Q327">
            <v>8</v>
          </cell>
        </row>
        <row r="328">
          <cell r="I328">
            <v>23</v>
          </cell>
          <cell r="J328">
            <v>3</v>
          </cell>
          <cell r="K328">
            <v>2</v>
          </cell>
          <cell r="L328">
            <v>0</v>
          </cell>
          <cell r="M328">
            <v>2</v>
          </cell>
          <cell r="N328">
            <v>1</v>
          </cell>
          <cell r="O328">
            <v>20</v>
          </cell>
          <cell r="P328">
            <v>10</v>
          </cell>
          <cell r="Q328">
            <v>10</v>
          </cell>
        </row>
        <row r="332">
          <cell r="I332">
            <v>7</v>
          </cell>
          <cell r="J332">
            <v>3</v>
          </cell>
          <cell r="K332">
            <v>3</v>
          </cell>
          <cell r="L332">
            <v>0</v>
          </cell>
          <cell r="M332">
            <v>3</v>
          </cell>
          <cell r="N332">
            <v>0</v>
          </cell>
          <cell r="O332">
            <v>4</v>
          </cell>
          <cell r="P332">
            <v>2</v>
          </cell>
          <cell r="Q332">
            <v>2</v>
          </cell>
        </row>
        <row r="333">
          <cell r="I333">
            <v>28</v>
          </cell>
          <cell r="J333">
            <v>12</v>
          </cell>
          <cell r="K333">
            <v>10</v>
          </cell>
          <cell r="L333">
            <v>5</v>
          </cell>
          <cell r="M333">
            <v>5</v>
          </cell>
          <cell r="N333">
            <v>2</v>
          </cell>
          <cell r="O333">
            <v>16</v>
          </cell>
          <cell r="P333">
            <v>8</v>
          </cell>
          <cell r="Q333">
            <v>8</v>
          </cell>
        </row>
        <row r="334">
          <cell r="I334">
            <v>35</v>
          </cell>
          <cell r="J334">
            <v>15</v>
          </cell>
          <cell r="K334">
            <v>13</v>
          </cell>
          <cell r="L334">
            <v>5</v>
          </cell>
          <cell r="M334">
            <v>8</v>
          </cell>
          <cell r="N334">
            <v>2</v>
          </cell>
          <cell r="O334">
            <v>20</v>
          </cell>
          <cell r="P334">
            <v>10</v>
          </cell>
          <cell r="Q334">
            <v>10</v>
          </cell>
        </row>
        <row r="335">
          <cell r="I335">
            <v>887</v>
          </cell>
          <cell r="J335">
            <v>645</v>
          </cell>
          <cell r="K335">
            <v>345</v>
          </cell>
          <cell r="L335">
            <v>276</v>
          </cell>
          <cell r="M335">
            <v>69</v>
          </cell>
          <cell r="N335">
            <v>300</v>
          </cell>
          <cell r="O335">
            <v>242</v>
          </cell>
          <cell r="P335">
            <v>189</v>
          </cell>
          <cell r="Q335">
            <v>53</v>
          </cell>
        </row>
        <row r="336">
          <cell r="I336">
            <v>849</v>
          </cell>
          <cell r="J336">
            <v>527</v>
          </cell>
          <cell r="K336">
            <v>214</v>
          </cell>
          <cell r="L336">
            <v>123</v>
          </cell>
          <cell r="M336">
            <v>91</v>
          </cell>
          <cell r="N336">
            <v>313</v>
          </cell>
          <cell r="O336">
            <v>322</v>
          </cell>
          <cell r="P336">
            <v>176</v>
          </cell>
          <cell r="Q336">
            <v>146</v>
          </cell>
        </row>
        <row r="337">
          <cell r="I337">
            <v>1736</v>
          </cell>
          <cell r="J337">
            <v>1172</v>
          </cell>
          <cell r="K337">
            <v>559</v>
          </cell>
          <cell r="L337">
            <v>399</v>
          </cell>
          <cell r="M337">
            <v>160</v>
          </cell>
          <cell r="N337">
            <v>613</v>
          </cell>
          <cell r="O337">
            <v>564</v>
          </cell>
          <cell r="P337">
            <v>365</v>
          </cell>
          <cell r="Q337">
            <v>199</v>
          </cell>
        </row>
        <row r="344">
          <cell r="I344">
            <v>70</v>
          </cell>
          <cell r="J344">
            <v>56</v>
          </cell>
          <cell r="K344">
            <v>56</v>
          </cell>
          <cell r="L344">
            <v>54</v>
          </cell>
          <cell r="M344">
            <v>2</v>
          </cell>
          <cell r="N344">
            <v>0</v>
          </cell>
          <cell r="O344">
            <v>14</v>
          </cell>
          <cell r="P344">
            <v>14</v>
          </cell>
          <cell r="Q344">
            <v>0</v>
          </cell>
        </row>
        <row r="345">
          <cell r="I345">
            <v>45</v>
          </cell>
          <cell r="J345">
            <v>42</v>
          </cell>
          <cell r="K345">
            <v>42</v>
          </cell>
          <cell r="L345">
            <v>38</v>
          </cell>
          <cell r="M345">
            <v>4</v>
          </cell>
          <cell r="N345">
            <v>0</v>
          </cell>
          <cell r="O345">
            <v>3</v>
          </cell>
          <cell r="P345">
            <v>3</v>
          </cell>
          <cell r="Q345">
            <v>0</v>
          </cell>
        </row>
        <row r="346">
          <cell r="I346">
            <v>115</v>
          </cell>
          <cell r="J346">
            <v>98</v>
          </cell>
          <cell r="K346">
            <v>98</v>
          </cell>
          <cell r="L346">
            <v>92</v>
          </cell>
          <cell r="M346">
            <v>6</v>
          </cell>
          <cell r="N346">
            <v>0</v>
          </cell>
          <cell r="O346">
            <v>17</v>
          </cell>
          <cell r="P346">
            <v>17</v>
          </cell>
          <cell r="Q346">
            <v>0</v>
          </cell>
        </row>
        <row r="356">
          <cell r="I356">
            <v>1</v>
          </cell>
          <cell r="J356">
            <v>1</v>
          </cell>
          <cell r="K356">
            <v>1</v>
          </cell>
          <cell r="L356">
            <v>1</v>
          </cell>
          <cell r="M356">
            <v>0</v>
          </cell>
          <cell r="N356">
            <v>0</v>
          </cell>
          <cell r="O356">
            <v>0</v>
          </cell>
          <cell r="P356">
            <v>0</v>
          </cell>
          <cell r="Q356">
            <v>0</v>
          </cell>
        </row>
        <row r="357">
          <cell r="I357">
            <v>0</v>
          </cell>
          <cell r="J357">
            <v>0</v>
          </cell>
          <cell r="K357">
            <v>0</v>
          </cell>
          <cell r="L357">
            <v>0</v>
          </cell>
          <cell r="M357">
            <v>0</v>
          </cell>
          <cell r="N357">
            <v>0</v>
          </cell>
          <cell r="O357">
            <v>0</v>
          </cell>
          <cell r="P357">
            <v>0</v>
          </cell>
          <cell r="Q357">
            <v>0</v>
          </cell>
        </row>
        <row r="358">
          <cell r="I358">
            <v>1</v>
          </cell>
          <cell r="J358">
            <v>1</v>
          </cell>
          <cell r="K358">
            <v>1</v>
          </cell>
          <cell r="L358">
            <v>1</v>
          </cell>
          <cell r="M358">
            <v>0</v>
          </cell>
          <cell r="N358">
            <v>0</v>
          </cell>
          <cell r="O358">
            <v>0</v>
          </cell>
          <cell r="P358">
            <v>0</v>
          </cell>
          <cell r="Q358">
            <v>0</v>
          </cell>
        </row>
        <row r="362">
          <cell r="I362">
            <v>24</v>
          </cell>
          <cell r="J362">
            <v>1</v>
          </cell>
          <cell r="K362">
            <v>1</v>
          </cell>
          <cell r="L362">
            <v>1</v>
          </cell>
          <cell r="M362">
            <v>0</v>
          </cell>
          <cell r="N362">
            <v>0</v>
          </cell>
          <cell r="O362">
            <v>23</v>
          </cell>
          <cell r="P362">
            <v>18</v>
          </cell>
          <cell r="Q362">
            <v>5</v>
          </cell>
        </row>
        <row r="363">
          <cell r="I363">
            <v>72</v>
          </cell>
          <cell r="J363">
            <v>0</v>
          </cell>
          <cell r="K363">
            <v>0</v>
          </cell>
          <cell r="L363">
            <v>0</v>
          </cell>
          <cell r="M363">
            <v>0</v>
          </cell>
          <cell r="N363">
            <v>0</v>
          </cell>
          <cell r="O363">
            <v>72</v>
          </cell>
          <cell r="P363">
            <v>56</v>
          </cell>
          <cell r="Q363">
            <v>16</v>
          </cell>
        </row>
        <row r="364">
          <cell r="I364">
            <v>96</v>
          </cell>
          <cell r="J364">
            <v>1</v>
          </cell>
          <cell r="K364">
            <v>1</v>
          </cell>
          <cell r="L364">
            <v>1</v>
          </cell>
          <cell r="M364">
            <v>0</v>
          </cell>
          <cell r="N364">
            <v>0</v>
          </cell>
          <cell r="O364">
            <v>95</v>
          </cell>
          <cell r="P364">
            <v>74</v>
          </cell>
          <cell r="Q364">
            <v>21</v>
          </cell>
        </row>
        <row r="368">
          <cell r="I368">
            <v>95</v>
          </cell>
          <cell r="J368">
            <v>58</v>
          </cell>
          <cell r="K368">
            <v>58</v>
          </cell>
          <cell r="L368">
            <v>56</v>
          </cell>
          <cell r="M368">
            <v>2</v>
          </cell>
          <cell r="N368">
            <v>0</v>
          </cell>
          <cell r="O368">
            <v>37</v>
          </cell>
          <cell r="P368">
            <v>32</v>
          </cell>
          <cell r="Q368">
            <v>5</v>
          </cell>
        </row>
        <row r="369">
          <cell r="I369">
            <v>117</v>
          </cell>
          <cell r="J369">
            <v>42</v>
          </cell>
          <cell r="K369">
            <v>42</v>
          </cell>
          <cell r="L369">
            <v>38</v>
          </cell>
          <cell r="M369">
            <v>4</v>
          </cell>
          <cell r="N369">
            <v>0</v>
          </cell>
          <cell r="O369">
            <v>75</v>
          </cell>
          <cell r="P369">
            <v>59</v>
          </cell>
          <cell r="Q369">
            <v>16</v>
          </cell>
        </row>
        <row r="370">
          <cell r="I370">
            <v>212</v>
          </cell>
          <cell r="J370">
            <v>100</v>
          </cell>
          <cell r="K370">
            <v>100</v>
          </cell>
          <cell r="L370">
            <v>94</v>
          </cell>
          <cell r="M370">
            <v>6</v>
          </cell>
          <cell r="N370">
            <v>0</v>
          </cell>
          <cell r="O370">
            <v>112</v>
          </cell>
          <cell r="P370">
            <v>91</v>
          </cell>
          <cell r="Q370">
            <v>21</v>
          </cell>
        </row>
        <row r="401">
          <cell r="I401">
            <v>6967</v>
          </cell>
          <cell r="J401">
            <v>4365</v>
          </cell>
          <cell r="K401">
            <v>2870</v>
          </cell>
          <cell r="L401">
            <v>2017</v>
          </cell>
          <cell r="M401">
            <v>853</v>
          </cell>
          <cell r="N401">
            <v>1495</v>
          </cell>
          <cell r="O401">
            <v>2602</v>
          </cell>
          <cell r="P401">
            <v>2024</v>
          </cell>
          <cell r="Q401">
            <v>578</v>
          </cell>
        </row>
        <row r="402">
          <cell r="I402">
            <v>11287</v>
          </cell>
          <cell r="J402">
            <v>4433</v>
          </cell>
          <cell r="K402">
            <v>2376</v>
          </cell>
          <cell r="L402">
            <v>1194</v>
          </cell>
          <cell r="M402">
            <v>1182</v>
          </cell>
          <cell r="N402">
            <v>2057</v>
          </cell>
          <cell r="O402">
            <v>6854</v>
          </cell>
          <cell r="P402">
            <v>3880</v>
          </cell>
          <cell r="Q402">
            <v>2974</v>
          </cell>
        </row>
        <row r="403">
          <cell r="I403">
            <v>18254</v>
          </cell>
          <cell r="J403">
            <v>8798</v>
          </cell>
          <cell r="K403">
            <v>5246</v>
          </cell>
          <cell r="L403">
            <v>3211</v>
          </cell>
          <cell r="M403">
            <v>2035</v>
          </cell>
          <cell r="N403">
            <v>3552</v>
          </cell>
          <cell r="O403">
            <v>9456</v>
          </cell>
          <cell r="P403">
            <v>5904</v>
          </cell>
          <cell r="Q403">
            <v>3552</v>
          </cell>
        </row>
      </sheetData>
      <sheetData sheetId="2">
        <row r="2">
          <cell r="F2">
            <v>261</v>
          </cell>
          <cell r="G2">
            <v>148</v>
          </cell>
          <cell r="H2">
            <v>44</v>
          </cell>
          <cell r="I2">
            <v>0</v>
          </cell>
          <cell r="J2">
            <v>83</v>
          </cell>
          <cell r="K2">
            <v>21</v>
          </cell>
          <cell r="L2">
            <v>113</v>
          </cell>
          <cell r="M2">
            <v>0</v>
          </cell>
          <cell r="N2">
            <v>34</v>
          </cell>
          <cell r="O2">
            <v>0</v>
          </cell>
          <cell r="P2">
            <v>79</v>
          </cell>
          <cell r="T2" t="str">
            <v>2024</v>
          </cell>
        </row>
        <row r="3">
          <cell r="F3">
            <v>381</v>
          </cell>
          <cell r="G3">
            <v>160</v>
          </cell>
          <cell r="H3">
            <v>29</v>
          </cell>
          <cell r="I3">
            <v>0</v>
          </cell>
          <cell r="J3">
            <v>103</v>
          </cell>
          <cell r="K3">
            <v>28</v>
          </cell>
          <cell r="L3">
            <v>221</v>
          </cell>
          <cell r="M3">
            <v>0</v>
          </cell>
          <cell r="N3">
            <v>49</v>
          </cell>
          <cell r="O3">
            <v>1</v>
          </cell>
          <cell r="P3">
            <v>171</v>
          </cell>
        </row>
        <row r="4">
          <cell r="F4">
            <v>642</v>
          </cell>
          <cell r="G4">
            <v>308</v>
          </cell>
          <cell r="H4">
            <v>73</v>
          </cell>
          <cell r="I4">
            <v>0</v>
          </cell>
          <cell r="J4">
            <v>186</v>
          </cell>
          <cell r="K4">
            <v>49</v>
          </cell>
          <cell r="L4">
            <v>334</v>
          </cell>
          <cell r="M4">
            <v>0</v>
          </cell>
          <cell r="N4">
            <v>83</v>
          </cell>
          <cell r="O4">
            <v>1</v>
          </cell>
          <cell r="P4">
            <v>250</v>
          </cell>
        </row>
        <row r="5">
          <cell r="F5">
            <v>21</v>
          </cell>
          <cell r="G5">
            <v>17</v>
          </cell>
          <cell r="H5">
            <v>2</v>
          </cell>
          <cell r="I5">
            <v>0</v>
          </cell>
          <cell r="J5">
            <v>6</v>
          </cell>
          <cell r="K5">
            <v>9</v>
          </cell>
          <cell r="L5">
            <v>4</v>
          </cell>
          <cell r="M5">
            <v>0</v>
          </cell>
          <cell r="N5">
            <v>1</v>
          </cell>
          <cell r="O5">
            <v>0</v>
          </cell>
          <cell r="P5">
            <v>3</v>
          </cell>
        </row>
        <row r="6">
          <cell r="F6">
            <v>9</v>
          </cell>
          <cell r="G6">
            <v>2</v>
          </cell>
          <cell r="H6">
            <v>0</v>
          </cell>
          <cell r="I6">
            <v>0</v>
          </cell>
          <cell r="J6">
            <v>1</v>
          </cell>
          <cell r="K6">
            <v>1</v>
          </cell>
          <cell r="L6">
            <v>7</v>
          </cell>
          <cell r="M6">
            <v>0</v>
          </cell>
          <cell r="N6">
            <v>0</v>
          </cell>
          <cell r="O6">
            <v>0</v>
          </cell>
          <cell r="P6">
            <v>7</v>
          </cell>
        </row>
        <row r="7">
          <cell r="F7">
            <v>30</v>
          </cell>
          <cell r="G7">
            <v>19</v>
          </cell>
          <cell r="H7">
            <v>2</v>
          </cell>
          <cell r="I7">
            <v>0</v>
          </cell>
          <cell r="J7">
            <v>7</v>
          </cell>
          <cell r="K7">
            <v>10</v>
          </cell>
          <cell r="L7">
            <v>11</v>
          </cell>
          <cell r="M7">
            <v>0</v>
          </cell>
          <cell r="N7">
            <v>1</v>
          </cell>
          <cell r="O7">
            <v>0</v>
          </cell>
          <cell r="P7">
            <v>10</v>
          </cell>
        </row>
        <row r="8">
          <cell r="F8">
            <v>372</v>
          </cell>
          <cell r="G8">
            <v>225</v>
          </cell>
          <cell r="H8">
            <v>56</v>
          </cell>
          <cell r="I8">
            <v>0</v>
          </cell>
          <cell r="J8">
            <v>148</v>
          </cell>
          <cell r="K8">
            <v>21</v>
          </cell>
          <cell r="L8">
            <v>147</v>
          </cell>
          <cell r="M8">
            <v>1</v>
          </cell>
          <cell r="N8">
            <v>45</v>
          </cell>
          <cell r="O8">
            <v>5</v>
          </cell>
          <cell r="P8">
            <v>96</v>
          </cell>
        </row>
        <row r="9">
          <cell r="F9">
            <v>760</v>
          </cell>
          <cell r="G9">
            <v>313</v>
          </cell>
          <cell r="H9">
            <v>35</v>
          </cell>
          <cell r="I9">
            <v>0</v>
          </cell>
          <cell r="J9">
            <v>238</v>
          </cell>
          <cell r="K9">
            <v>40</v>
          </cell>
          <cell r="L9">
            <v>447</v>
          </cell>
          <cell r="M9">
            <v>0</v>
          </cell>
          <cell r="N9">
            <v>211</v>
          </cell>
          <cell r="O9">
            <v>0</v>
          </cell>
          <cell r="P9">
            <v>236</v>
          </cell>
        </row>
        <row r="10">
          <cell r="F10">
            <v>1132</v>
          </cell>
          <cell r="G10">
            <v>538</v>
          </cell>
          <cell r="H10">
            <v>91</v>
          </cell>
          <cell r="I10">
            <v>0</v>
          </cell>
          <cell r="J10">
            <v>386</v>
          </cell>
          <cell r="K10">
            <v>61</v>
          </cell>
          <cell r="L10">
            <v>594</v>
          </cell>
          <cell r="M10">
            <v>1</v>
          </cell>
          <cell r="N10">
            <v>256</v>
          </cell>
          <cell r="O10">
            <v>5</v>
          </cell>
          <cell r="P10">
            <v>332</v>
          </cell>
        </row>
        <row r="11">
          <cell r="F11">
            <v>683</v>
          </cell>
          <cell r="G11">
            <v>518</v>
          </cell>
          <cell r="H11">
            <v>100</v>
          </cell>
          <cell r="I11">
            <v>0</v>
          </cell>
          <cell r="J11">
            <v>410</v>
          </cell>
          <cell r="K11">
            <v>8</v>
          </cell>
          <cell r="L11">
            <v>165</v>
          </cell>
          <cell r="M11">
            <v>0</v>
          </cell>
          <cell r="N11">
            <v>13</v>
          </cell>
          <cell r="O11">
            <v>1</v>
          </cell>
          <cell r="P11">
            <v>151</v>
          </cell>
        </row>
        <row r="12">
          <cell r="F12">
            <v>451</v>
          </cell>
          <cell r="G12">
            <v>293</v>
          </cell>
          <cell r="H12">
            <v>27</v>
          </cell>
          <cell r="I12">
            <v>0</v>
          </cell>
          <cell r="J12">
            <v>263</v>
          </cell>
          <cell r="K12">
            <v>3</v>
          </cell>
          <cell r="L12">
            <v>158</v>
          </cell>
          <cell r="M12">
            <v>0</v>
          </cell>
          <cell r="N12">
            <v>4</v>
          </cell>
          <cell r="O12">
            <v>2</v>
          </cell>
          <cell r="P12">
            <v>152</v>
          </cell>
        </row>
        <row r="13">
          <cell r="F13">
            <v>1134</v>
          </cell>
          <cell r="G13">
            <v>811</v>
          </cell>
          <cell r="H13">
            <v>127</v>
          </cell>
          <cell r="I13">
            <v>0</v>
          </cell>
          <cell r="J13">
            <v>673</v>
          </cell>
          <cell r="K13">
            <v>11</v>
          </cell>
          <cell r="L13">
            <v>323</v>
          </cell>
          <cell r="M13">
            <v>0</v>
          </cell>
          <cell r="N13">
            <v>17</v>
          </cell>
          <cell r="O13">
            <v>3</v>
          </cell>
          <cell r="P13">
            <v>303</v>
          </cell>
        </row>
        <row r="14">
          <cell r="F14">
            <v>1224</v>
          </cell>
          <cell r="G14">
            <v>1045</v>
          </cell>
          <cell r="H14">
            <v>110</v>
          </cell>
          <cell r="I14">
            <v>86</v>
          </cell>
          <cell r="J14">
            <v>849</v>
          </cell>
          <cell r="K14">
            <v>0</v>
          </cell>
          <cell r="L14">
            <v>179</v>
          </cell>
          <cell r="M14">
            <v>0</v>
          </cell>
          <cell r="N14">
            <v>2</v>
          </cell>
          <cell r="O14">
            <v>0</v>
          </cell>
          <cell r="P14">
            <v>177</v>
          </cell>
        </row>
        <row r="15">
          <cell r="F15">
            <v>1422</v>
          </cell>
          <cell r="G15">
            <v>1109</v>
          </cell>
          <cell r="H15">
            <v>31</v>
          </cell>
          <cell r="I15">
            <v>126</v>
          </cell>
          <cell r="J15">
            <v>952</v>
          </cell>
          <cell r="K15">
            <v>0</v>
          </cell>
          <cell r="L15">
            <v>313</v>
          </cell>
          <cell r="M15">
            <v>0</v>
          </cell>
          <cell r="N15">
            <v>2</v>
          </cell>
          <cell r="O15">
            <v>0</v>
          </cell>
          <cell r="P15">
            <v>311</v>
          </cell>
        </row>
        <row r="16">
          <cell r="F16">
            <v>2646</v>
          </cell>
          <cell r="G16">
            <v>2154</v>
          </cell>
          <cell r="H16">
            <v>141</v>
          </cell>
          <cell r="I16">
            <v>212</v>
          </cell>
          <cell r="J16">
            <v>1801</v>
          </cell>
          <cell r="K16">
            <v>0</v>
          </cell>
          <cell r="L16">
            <v>492</v>
          </cell>
          <cell r="M16">
            <v>0</v>
          </cell>
          <cell r="N16">
            <v>4</v>
          </cell>
          <cell r="O16">
            <v>0</v>
          </cell>
          <cell r="P16">
            <v>488</v>
          </cell>
        </row>
        <row r="17">
          <cell r="F17">
            <v>115</v>
          </cell>
          <cell r="G17">
            <v>71</v>
          </cell>
          <cell r="H17">
            <v>12</v>
          </cell>
          <cell r="I17">
            <v>0</v>
          </cell>
          <cell r="J17">
            <v>59</v>
          </cell>
          <cell r="K17">
            <v>0</v>
          </cell>
          <cell r="L17">
            <v>44</v>
          </cell>
          <cell r="M17">
            <v>0</v>
          </cell>
          <cell r="N17">
            <v>19</v>
          </cell>
          <cell r="O17">
            <v>0</v>
          </cell>
          <cell r="P17">
            <v>25</v>
          </cell>
        </row>
        <row r="18">
          <cell r="F18">
            <v>76</v>
          </cell>
          <cell r="G18">
            <v>49</v>
          </cell>
          <cell r="H18">
            <v>4</v>
          </cell>
          <cell r="I18">
            <v>0</v>
          </cell>
          <cell r="J18">
            <v>45</v>
          </cell>
          <cell r="K18">
            <v>0</v>
          </cell>
          <cell r="L18">
            <v>27</v>
          </cell>
          <cell r="M18">
            <v>1</v>
          </cell>
          <cell r="N18">
            <v>11</v>
          </cell>
          <cell r="O18">
            <v>0</v>
          </cell>
          <cell r="P18">
            <v>15</v>
          </cell>
        </row>
        <row r="19">
          <cell r="F19">
            <v>191</v>
          </cell>
          <cell r="G19">
            <v>120</v>
          </cell>
          <cell r="H19">
            <v>16</v>
          </cell>
          <cell r="I19">
            <v>0</v>
          </cell>
          <cell r="J19">
            <v>104</v>
          </cell>
          <cell r="K19">
            <v>0</v>
          </cell>
          <cell r="L19">
            <v>71</v>
          </cell>
          <cell r="M19">
            <v>1</v>
          </cell>
          <cell r="N19">
            <v>30</v>
          </cell>
          <cell r="O19">
            <v>0</v>
          </cell>
          <cell r="P19">
            <v>40</v>
          </cell>
        </row>
        <row r="20">
          <cell r="F20">
            <v>442</v>
          </cell>
          <cell r="G20">
            <v>308</v>
          </cell>
          <cell r="H20">
            <v>50</v>
          </cell>
          <cell r="I20">
            <v>0</v>
          </cell>
          <cell r="J20">
            <v>256</v>
          </cell>
          <cell r="K20">
            <v>2</v>
          </cell>
          <cell r="L20">
            <v>134</v>
          </cell>
          <cell r="M20">
            <v>1</v>
          </cell>
          <cell r="N20">
            <v>4</v>
          </cell>
          <cell r="O20">
            <v>4</v>
          </cell>
          <cell r="P20">
            <v>125</v>
          </cell>
        </row>
        <row r="21">
          <cell r="F21">
            <v>105</v>
          </cell>
          <cell r="G21">
            <v>59</v>
          </cell>
          <cell r="H21">
            <v>6</v>
          </cell>
          <cell r="I21">
            <v>0</v>
          </cell>
          <cell r="J21">
            <v>52</v>
          </cell>
          <cell r="K21">
            <v>1</v>
          </cell>
          <cell r="L21">
            <v>46</v>
          </cell>
          <cell r="M21">
            <v>0</v>
          </cell>
          <cell r="N21">
            <v>1</v>
          </cell>
          <cell r="O21">
            <v>0</v>
          </cell>
          <cell r="P21">
            <v>45</v>
          </cell>
        </row>
        <row r="22">
          <cell r="F22">
            <v>547</v>
          </cell>
          <cell r="G22">
            <v>367</v>
          </cell>
          <cell r="H22">
            <v>56</v>
          </cell>
          <cell r="I22">
            <v>0</v>
          </cell>
          <cell r="J22">
            <v>308</v>
          </cell>
          <cell r="K22">
            <v>3</v>
          </cell>
          <cell r="L22">
            <v>180</v>
          </cell>
          <cell r="M22">
            <v>1</v>
          </cell>
          <cell r="N22">
            <v>5</v>
          </cell>
          <cell r="O22">
            <v>4</v>
          </cell>
          <cell r="P22">
            <v>170</v>
          </cell>
        </row>
        <row r="23">
          <cell r="F23">
            <v>45</v>
          </cell>
          <cell r="G23">
            <v>17</v>
          </cell>
          <cell r="H23">
            <v>5</v>
          </cell>
          <cell r="I23">
            <v>0</v>
          </cell>
          <cell r="J23">
            <v>9</v>
          </cell>
          <cell r="K23">
            <v>3</v>
          </cell>
          <cell r="L23">
            <v>28</v>
          </cell>
          <cell r="M23">
            <v>0</v>
          </cell>
          <cell r="N23">
            <v>17</v>
          </cell>
          <cell r="O23">
            <v>1</v>
          </cell>
          <cell r="P23">
            <v>10</v>
          </cell>
        </row>
        <row r="24">
          <cell r="F24">
            <v>35</v>
          </cell>
          <cell r="G24">
            <v>17</v>
          </cell>
          <cell r="H24">
            <v>2</v>
          </cell>
          <cell r="I24">
            <v>0</v>
          </cell>
          <cell r="J24">
            <v>14</v>
          </cell>
          <cell r="K24">
            <v>1</v>
          </cell>
          <cell r="L24">
            <v>18</v>
          </cell>
          <cell r="M24">
            <v>0</v>
          </cell>
          <cell r="N24">
            <v>10</v>
          </cell>
          <cell r="O24">
            <v>0</v>
          </cell>
          <cell r="P24">
            <v>8</v>
          </cell>
        </row>
        <row r="25">
          <cell r="F25">
            <v>80</v>
          </cell>
          <cell r="G25">
            <v>34</v>
          </cell>
          <cell r="H25">
            <v>7</v>
          </cell>
          <cell r="I25">
            <v>0</v>
          </cell>
          <cell r="J25">
            <v>23</v>
          </cell>
          <cell r="K25">
            <v>4</v>
          </cell>
          <cell r="L25">
            <v>46</v>
          </cell>
          <cell r="M25">
            <v>0</v>
          </cell>
          <cell r="N25">
            <v>27</v>
          </cell>
          <cell r="O25">
            <v>1</v>
          </cell>
          <cell r="P25">
            <v>18</v>
          </cell>
        </row>
        <row r="26">
          <cell r="F26">
            <v>176</v>
          </cell>
          <cell r="G26">
            <v>54</v>
          </cell>
          <cell r="H26">
            <v>14</v>
          </cell>
          <cell r="I26">
            <v>1</v>
          </cell>
          <cell r="J26">
            <v>38</v>
          </cell>
          <cell r="K26">
            <v>1</v>
          </cell>
          <cell r="L26">
            <v>122</v>
          </cell>
          <cell r="M26">
            <v>0</v>
          </cell>
          <cell r="N26">
            <v>13</v>
          </cell>
          <cell r="O26">
            <v>0</v>
          </cell>
          <cell r="P26">
            <v>109</v>
          </cell>
        </row>
        <row r="27">
          <cell r="F27">
            <v>288</v>
          </cell>
          <cell r="G27">
            <v>58</v>
          </cell>
          <cell r="H27">
            <v>6</v>
          </cell>
          <cell r="I27">
            <v>0</v>
          </cell>
          <cell r="J27">
            <v>37</v>
          </cell>
          <cell r="K27">
            <v>15</v>
          </cell>
          <cell r="L27">
            <v>230</v>
          </cell>
          <cell r="M27">
            <v>0</v>
          </cell>
          <cell r="N27">
            <v>22</v>
          </cell>
          <cell r="O27">
            <v>0</v>
          </cell>
          <cell r="P27">
            <v>208</v>
          </cell>
        </row>
        <row r="28">
          <cell r="F28">
            <v>464</v>
          </cell>
          <cell r="G28">
            <v>112</v>
          </cell>
          <cell r="H28">
            <v>20</v>
          </cell>
          <cell r="I28">
            <v>1</v>
          </cell>
          <cell r="J28">
            <v>75</v>
          </cell>
          <cell r="K28">
            <v>16</v>
          </cell>
          <cell r="L28">
            <v>352</v>
          </cell>
          <cell r="M28">
            <v>0</v>
          </cell>
          <cell r="N28">
            <v>35</v>
          </cell>
          <cell r="O28">
            <v>0</v>
          </cell>
          <cell r="P28">
            <v>317</v>
          </cell>
        </row>
        <row r="29">
          <cell r="F29">
            <v>50</v>
          </cell>
          <cell r="G29">
            <v>26</v>
          </cell>
          <cell r="H29">
            <v>2</v>
          </cell>
          <cell r="I29">
            <v>5</v>
          </cell>
          <cell r="J29">
            <v>19</v>
          </cell>
          <cell r="K29">
            <v>0</v>
          </cell>
          <cell r="L29">
            <v>24</v>
          </cell>
          <cell r="M29">
            <v>0</v>
          </cell>
          <cell r="N29">
            <v>0</v>
          </cell>
          <cell r="O29">
            <v>0</v>
          </cell>
          <cell r="P29">
            <v>24</v>
          </cell>
        </row>
        <row r="30">
          <cell r="F30">
            <v>116</v>
          </cell>
          <cell r="G30">
            <v>37</v>
          </cell>
          <cell r="H30">
            <v>3</v>
          </cell>
          <cell r="I30">
            <v>5</v>
          </cell>
          <cell r="J30">
            <v>29</v>
          </cell>
          <cell r="K30">
            <v>0</v>
          </cell>
          <cell r="L30">
            <v>79</v>
          </cell>
          <cell r="M30">
            <v>0</v>
          </cell>
          <cell r="N30">
            <v>0</v>
          </cell>
          <cell r="O30">
            <v>0</v>
          </cell>
          <cell r="P30">
            <v>79</v>
          </cell>
        </row>
        <row r="31">
          <cell r="F31">
            <v>166</v>
          </cell>
          <cell r="G31">
            <v>63</v>
          </cell>
          <cell r="H31">
            <v>5</v>
          </cell>
          <cell r="I31">
            <v>10</v>
          </cell>
          <cell r="J31">
            <v>48</v>
          </cell>
          <cell r="K31">
            <v>0</v>
          </cell>
          <cell r="L31">
            <v>103</v>
          </cell>
          <cell r="M31">
            <v>0</v>
          </cell>
          <cell r="N31">
            <v>0</v>
          </cell>
          <cell r="O31">
            <v>0</v>
          </cell>
          <cell r="P31">
            <v>103</v>
          </cell>
        </row>
        <row r="32">
          <cell r="F32">
            <v>3389</v>
          </cell>
          <cell r="G32">
            <v>2429</v>
          </cell>
          <cell r="H32">
            <v>395</v>
          </cell>
          <cell r="I32">
            <v>92</v>
          </cell>
          <cell r="J32">
            <v>1877</v>
          </cell>
          <cell r="K32">
            <v>65</v>
          </cell>
          <cell r="L32">
            <v>960</v>
          </cell>
          <cell r="M32">
            <v>2</v>
          </cell>
          <cell r="N32">
            <v>148</v>
          </cell>
          <cell r="O32">
            <v>11</v>
          </cell>
          <cell r="P32">
            <v>799</v>
          </cell>
        </row>
        <row r="33">
          <cell r="F33">
            <v>3643</v>
          </cell>
          <cell r="G33">
            <v>2097</v>
          </cell>
          <cell r="H33">
            <v>143</v>
          </cell>
          <cell r="I33">
            <v>131</v>
          </cell>
          <cell r="J33">
            <v>1734</v>
          </cell>
          <cell r="K33">
            <v>89</v>
          </cell>
          <cell r="L33">
            <v>1546</v>
          </cell>
          <cell r="M33">
            <v>1</v>
          </cell>
          <cell r="N33">
            <v>310</v>
          </cell>
          <cell r="O33">
            <v>3</v>
          </cell>
          <cell r="P33">
            <v>1232</v>
          </cell>
        </row>
        <row r="34">
          <cell r="F34">
            <v>7032</v>
          </cell>
          <cell r="G34">
            <v>4526</v>
          </cell>
          <cell r="H34">
            <v>538</v>
          </cell>
          <cell r="I34">
            <v>223</v>
          </cell>
          <cell r="J34">
            <v>3611</v>
          </cell>
          <cell r="K34">
            <v>154</v>
          </cell>
          <cell r="L34">
            <v>2506</v>
          </cell>
          <cell r="M34">
            <v>3</v>
          </cell>
          <cell r="N34">
            <v>458</v>
          </cell>
          <cell r="O34">
            <v>14</v>
          </cell>
          <cell r="P34">
            <v>2031</v>
          </cell>
        </row>
        <row r="56">
          <cell r="F56">
            <v>266</v>
          </cell>
          <cell r="G56">
            <v>38</v>
          </cell>
          <cell r="H56">
            <v>19</v>
          </cell>
          <cell r="I56">
            <v>1</v>
          </cell>
          <cell r="J56">
            <v>13</v>
          </cell>
          <cell r="K56">
            <v>5</v>
          </cell>
          <cell r="L56">
            <v>228</v>
          </cell>
          <cell r="M56">
            <v>4</v>
          </cell>
          <cell r="N56">
            <v>199</v>
          </cell>
          <cell r="O56">
            <v>0</v>
          </cell>
          <cell r="P56">
            <v>25</v>
          </cell>
        </row>
        <row r="57">
          <cell r="F57">
            <v>212</v>
          </cell>
          <cell r="G57">
            <v>23</v>
          </cell>
          <cell r="H57">
            <v>8</v>
          </cell>
          <cell r="I57">
            <v>0</v>
          </cell>
          <cell r="J57">
            <v>10</v>
          </cell>
          <cell r="K57">
            <v>5</v>
          </cell>
          <cell r="L57">
            <v>189</v>
          </cell>
          <cell r="M57">
            <v>1</v>
          </cell>
          <cell r="N57">
            <v>168</v>
          </cell>
          <cell r="O57">
            <v>0</v>
          </cell>
          <cell r="P57">
            <v>20</v>
          </cell>
        </row>
        <row r="58">
          <cell r="F58">
            <v>478</v>
          </cell>
          <cell r="G58">
            <v>61</v>
          </cell>
          <cell r="H58">
            <v>27</v>
          </cell>
          <cell r="I58">
            <v>1</v>
          </cell>
          <cell r="J58">
            <v>23</v>
          </cell>
          <cell r="K58">
            <v>10</v>
          </cell>
          <cell r="L58">
            <v>417</v>
          </cell>
          <cell r="M58">
            <v>5</v>
          </cell>
          <cell r="N58">
            <v>367</v>
          </cell>
          <cell r="O58">
            <v>0</v>
          </cell>
          <cell r="P58">
            <v>45</v>
          </cell>
        </row>
        <row r="59">
          <cell r="F59">
            <v>7</v>
          </cell>
          <cell r="G59">
            <v>0</v>
          </cell>
          <cell r="H59">
            <v>0</v>
          </cell>
          <cell r="I59">
            <v>0</v>
          </cell>
          <cell r="J59">
            <v>0</v>
          </cell>
          <cell r="K59">
            <v>0</v>
          </cell>
          <cell r="L59">
            <v>7</v>
          </cell>
          <cell r="M59">
            <v>0</v>
          </cell>
          <cell r="N59">
            <v>0</v>
          </cell>
          <cell r="O59">
            <v>0</v>
          </cell>
          <cell r="P59">
            <v>7</v>
          </cell>
        </row>
        <row r="60">
          <cell r="F60">
            <v>9</v>
          </cell>
          <cell r="G60">
            <v>0</v>
          </cell>
          <cell r="H60">
            <v>0</v>
          </cell>
          <cell r="I60">
            <v>0</v>
          </cell>
          <cell r="J60">
            <v>0</v>
          </cell>
          <cell r="K60">
            <v>0</v>
          </cell>
          <cell r="L60">
            <v>9</v>
          </cell>
          <cell r="M60">
            <v>0</v>
          </cell>
          <cell r="N60">
            <v>1</v>
          </cell>
          <cell r="O60">
            <v>0</v>
          </cell>
          <cell r="P60">
            <v>8</v>
          </cell>
        </row>
        <row r="61">
          <cell r="F61">
            <v>16</v>
          </cell>
          <cell r="G61">
            <v>0</v>
          </cell>
          <cell r="H61">
            <v>0</v>
          </cell>
          <cell r="I61">
            <v>0</v>
          </cell>
          <cell r="J61">
            <v>0</v>
          </cell>
          <cell r="K61">
            <v>0</v>
          </cell>
          <cell r="L61">
            <v>16</v>
          </cell>
          <cell r="M61">
            <v>0</v>
          </cell>
          <cell r="N61">
            <v>1</v>
          </cell>
          <cell r="O61">
            <v>0</v>
          </cell>
          <cell r="P61">
            <v>15</v>
          </cell>
        </row>
        <row r="65">
          <cell r="F65">
            <v>273</v>
          </cell>
          <cell r="G65">
            <v>38</v>
          </cell>
          <cell r="H65">
            <v>19</v>
          </cell>
          <cell r="I65">
            <v>1</v>
          </cell>
          <cell r="J65">
            <v>13</v>
          </cell>
          <cell r="K65">
            <v>5</v>
          </cell>
          <cell r="L65">
            <v>235</v>
          </cell>
          <cell r="M65">
            <v>4</v>
          </cell>
          <cell r="N65">
            <v>199</v>
          </cell>
          <cell r="O65">
            <v>0</v>
          </cell>
          <cell r="P65">
            <v>32</v>
          </cell>
        </row>
        <row r="66">
          <cell r="F66">
            <v>221</v>
          </cell>
          <cell r="G66">
            <v>23</v>
          </cell>
          <cell r="H66">
            <v>8</v>
          </cell>
          <cell r="I66">
            <v>0</v>
          </cell>
          <cell r="J66">
            <v>10</v>
          </cell>
          <cell r="K66">
            <v>5</v>
          </cell>
          <cell r="L66">
            <v>198</v>
          </cell>
          <cell r="M66">
            <v>1</v>
          </cell>
          <cell r="N66">
            <v>169</v>
          </cell>
          <cell r="O66">
            <v>0</v>
          </cell>
          <cell r="P66">
            <v>28</v>
          </cell>
        </row>
        <row r="67">
          <cell r="F67">
            <v>494</v>
          </cell>
          <cell r="G67">
            <v>61</v>
          </cell>
          <cell r="H67">
            <v>27</v>
          </cell>
          <cell r="I67">
            <v>1</v>
          </cell>
          <cell r="J67">
            <v>23</v>
          </cell>
          <cell r="K67">
            <v>10</v>
          </cell>
          <cell r="L67">
            <v>433</v>
          </cell>
          <cell r="M67">
            <v>5</v>
          </cell>
          <cell r="N67">
            <v>368</v>
          </cell>
          <cell r="O67">
            <v>0</v>
          </cell>
          <cell r="P67">
            <v>60</v>
          </cell>
        </row>
        <row r="74">
          <cell r="F74">
            <v>167</v>
          </cell>
          <cell r="G74">
            <v>89</v>
          </cell>
          <cell r="H74">
            <v>68</v>
          </cell>
          <cell r="I74">
            <v>0</v>
          </cell>
          <cell r="J74">
            <v>13</v>
          </cell>
          <cell r="K74">
            <v>8</v>
          </cell>
          <cell r="L74">
            <v>78</v>
          </cell>
          <cell r="M74">
            <v>2</v>
          </cell>
          <cell r="N74">
            <v>56</v>
          </cell>
          <cell r="O74">
            <v>0</v>
          </cell>
          <cell r="P74">
            <v>20</v>
          </cell>
        </row>
        <row r="75">
          <cell r="F75">
            <v>181</v>
          </cell>
          <cell r="G75">
            <v>79</v>
          </cell>
          <cell r="H75">
            <v>44</v>
          </cell>
          <cell r="I75">
            <v>1</v>
          </cell>
          <cell r="J75">
            <v>23</v>
          </cell>
          <cell r="K75">
            <v>11</v>
          </cell>
          <cell r="L75">
            <v>102</v>
          </cell>
          <cell r="M75">
            <v>1</v>
          </cell>
          <cell r="N75">
            <v>53</v>
          </cell>
          <cell r="O75">
            <v>0</v>
          </cell>
          <cell r="P75">
            <v>48</v>
          </cell>
        </row>
        <row r="76">
          <cell r="F76">
            <v>348</v>
          </cell>
          <cell r="G76">
            <v>168</v>
          </cell>
          <cell r="H76">
            <v>112</v>
          </cell>
          <cell r="I76">
            <v>1</v>
          </cell>
          <cell r="J76">
            <v>36</v>
          </cell>
          <cell r="K76">
            <v>19</v>
          </cell>
          <cell r="L76">
            <v>180</v>
          </cell>
          <cell r="M76">
            <v>3</v>
          </cell>
          <cell r="N76">
            <v>109</v>
          </cell>
          <cell r="O76">
            <v>0</v>
          </cell>
          <cell r="P76">
            <v>68</v>
          </cell>
        </row>
        <row r="80">
          <cell r="F80">
            <v>16</v>
          </cell>
          <cell r="G80">
            <v>11</v>
          </cell>
          <cell r="H80">
            <v>9</v>
          </cell>
          <cell r="I80">
            <v>0</v>
          </cell>
          <cell r="J80">
            <v>2</v>
          </cell>
          <cell r="K80">
            <v>0</v>
          </cell>
          <cell r="L80">
            <v>5</v>
          </cell>
          <cell r="M80">
            <v>0</v>
          </cell>
          <cell r="N80">
            <v>3</v>
          </cell>
          <cell r="O80">
            <v>0</v>
          </cell>
          <cell r="P80">
            <v>2</v>
          </cell>
        </row>
        <row r="81">
          <cell r="F81">
            <v>32</v>
          </cell>
          <cell r="G81">
            <v>21</v>
          </cell>
          <cell r="H81">
            <v>10</v>
          </cell>
          <cell r="I81">
            <v>0</v>
          </cell>
          <cell r="J81">
            <v>11</v>
          </cell>
          <cell r="K81">
            <v>0</v>
          </cell>
          <cell r="L81">
            <v>11</v>
          </cell>
          <cell r="M81">
            <v>1</v>
          </cell>
          <cell r="N81">
            <v>3</v>
          </cell>
          <cell r="O81">
            <v>0</v>
          </cell>
          <cell r="P81">
            <v>7</v>
          </cell>
        </row>
        <row r="82">
          <cell r="F82">
            <v>48</v>
          </cell>
          <cell r="G82">
            <v>32</v>
          </cell>
          <cell r="H82">
            <v>19</v>
          </cell>
          <cell r="I82">
            <v>0</v>
          </cell>
          <cell r="J82">
            <v>13</v>
          </cell>
          <cell r="K82">
            <v>0</v>
          </cell>
          <cell r="L82">
            <v>16</v>
          </cell>
          <cell r="M82">
            <v>1</v>
          </cell>
          <cell r="N82">
            <v>6</v>
          </cell>
          <cell r="O82">
            <v>0</v>
          </cell>
          <cell r="P82">
            <v>9</v>
          </cell>
        </row>
        <row r="83">
          <cell r="F83">
            <v>44</v>
          </cell>
          <cell r="G83">
            <v>20</v>
          </cell>
          <cell r="H83">
            <v>16</v>
          </cell>
          <cell r="I83">
            <v>0</v>
          </cell>
          <cell r="J83">
            <v>3</v>
          </cell>
          <cell r="K83">
            <v>1</v>
          </cell>
          <cell r="L83">
            <v>24</v>
          </cell>
          <cell r="M83">
            <v>2</v>
          </cell>
          <cell r="N83">
            <v>9</v>
          </cell>
          <cell r="O83">
            <v>0</v>
          </cell>
          <cell r="P83">
            <v>13</v>
          </cell>
        </row>
        <row r="84">
          <cell r="F84">
            <v>43</v>
          </cell>
          <cell r="G84">
            <v>18</v>
          </cell>
          <cell r="H84">
            <v>9</v>
          </cell>
          <cell r="I84">
            <v>0</v>
          </cell>
          <cell r="J84">
            <v>9</v>
          </cell>
          <cell r="K84">
            <v>0</v>
          </cell>
          <cell r="L84">
            <v>25</v>
          </cell>
          <cell r="M84">
            <v>0</v>
          </cell>
          <cell r="N84">
            <v>6</v>
          </cell>
          <cell r="O84">
            <v>0</v>
          </cell>
          <cell r="P84">
            <v>19</v>
          </cell>
        </row>
        <row r="85">
          <cell r="F85">
            <v>87</v>
          </cell>
          <cell r="G85">
            <v>38</v>
          </cell>
          <cell r="H85">
            <v>25</v>
          </cell>
          <cell r="I85">
            <v>0</v>
          </cell>
          <cell r="J85">
            <v>12</v>
          </cell>
          <cell r="K85">
            <v>1</v>
          </cell>
          <cell r="L85">
            <v>49</v>
          </cell>
          <cell r="M85">
            <v>2</v>
          </cell>
          <cell r="N85">
            <v>15</v>
          </cell>
          <cell r="O85">
            <v>0</v>
          </cell>
          <cell r="P85">
            <v>32</v>
          </cell>
        </row>
        <row r="86">
          <cell r="F86">
            <v>325</v>
          </cell>
          <cell r="G86">
            <v>199</v>
          </cell>
          <cell r="H86">
            <v>126</v>
          </cell>
          <cell r="I86">
            <v>0</v>
          </cell>
          <cell r="J86">
            <v>70</v>
          </cell>
          <cell r="K86">
            <v>3</v>
          </cell>
          <cell r="L86">
            <v>126</v>
          </cell>
          <cell r="M86">
            <v>5</v>
          </cell>
          <cell r="N86">
            <v>49</v>
          </cell>
          <cell r="O86">
            <v>2</v>
          </cell>
          <cell r="P86">
            <v>70</v>
          </cell>
        </row>
        <row r="87">
          <cell r="F87">
            <v>118</v>
          </cell>
          <cell r="G87">
            <v>60</v>
          </cell>
          <cell r="H87">
            <v>24</v>
          </cell>
          <cell r="I87">
            <v>0</v>
          </cell>
          <cell r="J87">
            <v>34</v>
          </cell>
          <cell r="K87">
            <v>2</v>
          </cell>
          <cell r="L87">
            <v>58</v>
          </cell>
          <cell r="M87">
            <v>0</v>
          </cell>
          <cell r="N87">
            <v>15</v>
          </cell>
          <cell r="O87">
            <v>0</v>
          </cell>
          <cell r="P87">
            <v>43</v>
          </cell>
        </row>
        <row r="88">
          <cell r="F88">
            <v>443</v>
          </cell>
          <cell r="G88">
            <v>259</v>
          </cell>
          <cell r="H88">
            <v>150</v>
          </cell>
          <cell r="I88">
            <v>0</v>
          </cell>
          <cell r="J88">
            <v>104</v>
          </cell>
          <cell r="K88">
            <v>5</v>
          </cell>
          <cell r="L88">
            <v>184</v>
          </cell>
          <cell r="M88">
            <v>5</v>
          </cell>
          <cell r="N88">
            <v>64</v>
          </cell>
          <cell r="O88">
            <v>2</v>
          </cell>
          <cell r="P88">
            <v>113</v>
          </cell>
        </row>
        <row r="89">
          <cell r="F89">
            <v>24</v>
          </cell>
          <cell r="G89">
            <v>8</v>
          </cell>
          <cell r="H89">
            <v>7</v>
          </cell>
          <cell r="I89">
            <v>0</v>
          </cell>
          <cell r="J89">
            <v>0</v>
          </cell>
          <cell r="K89">
            <v>1</v>
          </cell>
          <cell r="L89">
            <v>16</v>
          </cell>
          <cell r="M89">
            <v>0</v>
          </cell>
          <cell r="N89">
            <v>9</v>
          </cell>
          <cell r="O89">
            <v>0</v>
          </cell>
          <cell r="P89">
            <v>7</v>
          </cell>
        </row>
        <row r="90">
          <cell r="F90">
            <v>26</v>
          </cell>
          <cell r="G90">
            <v>7</v>
          </cell>
          <cell r="H90">
            <v>6</v>
          </cell>
          <cell r="I90">
            <v>0</v>
          </cell>
          <cell r="J90">
            <v>0</v>
          </cell>
          <cell r="K90">
            <v>1</v>
          </cell>
          <cell r="L90">
            <v>19</v>
          </cell>
          <cell r="M90">
            <v>0</v>
          </cell>
          <cell r="N90">
            <v>4</v>
          </cell>
          <cell r="O90">
            <v>0</v>
          </cell>
          <cell r="P90">
            <v>15</v>
          </cell>
        </row>
        <row r="91">
          <cell r="F91">
            <v>50</v>
          </cell>
          <cell r="G91">
            <v>15</v>
          </cell>
          <cell r="H91">
            <v>13</v>
          </cell>
          <cell r="I91">
            <v>0</v>
          </cell>
          <cell r="J91">
            <v>0</v>
          </cell>
          <cell r="K91">
            <v>2</v>
          </cell>
          <cell r="L91">
            <v>35</v>
          </cell>
          <cell r="M91">
            <v>0</v>
          </cell>
          <cell r="N91">
            <v>13</v>
          </cell>
          <cell r="O91">
            <v>0</v>
          </cell>
          <cell r="P91">
            <v>22</v>
          </cell>
        </row>
        <row r="92">
          <cell r="F92">
            <v>69</v>
          </cell>
          <cell r="G92">
            <v>18</v>
          </cell>
          <cell r="H92">
            <v>0</v>
          </cell>
          <cell r="I92">
            <v>0</v>
          </cell>
          <cell r="J92">
            <v>12</v>
          </cell>
          <cell r="K92">
            <v>6</v>
          </cell>
          <cell r="L92">
            <v>51</v>
          </cell>
          <cell r="M92">
            <v>2</v>
          </cell>
          <cell r="N92">
            <v>18</v>
          </cell>
          <cell r="O92">
            <v>0</v>
          </cell>
          <cell r="P92">
            <v>31</v>
          </cell>
        </row>
        <row r="93">
          <cell r="F93">
            <v>127</v>
          </cell>
          <cell r="G93">
            <v>29</v>
          </cell>
          <cell r="H93">
            <v>0</v>
          </cell>
          <cell r="I93">
            <v>0</v>
          </cell>
          <cell r="J93">
            <v>16</v>
          </cell>
          <cell r="K93">
            <v>13</v>
          </cell>
          <cell r="L93">
            <v>98</v>
          </cell>
          <cell r="M93">
            <v>1</v>
          </cell>
          <cell r="N93">
            <v>37</v>
          </cell>
          <cell r="O93">
            <v>0</v>
          </cell>
          <cell r="P93">
            <v>60</v>
          </cell>
        </row>
        <row r="94">
          <cell r="F94">
            <v>196</v>
          </cell>
          <cell r="G94">
            <v>47</v>
          </cell>
          <cell r="H94">
            <v>0</v>
          </cell>
          <cell r="I94">
            <v>0</v>
          </cell>
          <cell r="J94">
            <v>28</v>
          </cell>
          <cell r="K94">
            <v>19</v>
          </cell>
          <cell r="L94">
            <v>149</v>
          </cell>
          <cell r="M94">
            <v>3</v>
          </cell>
          <cell r="N94">
            <v>55</v>
          </cell>
          <cell r="O94">
            <v>0</v>
          </cell>
          <cell r="P94">
            <v>91</v>
          </cell>
        </row>
        <row r="98">
          <cell r="F98">
            <v>645</v>
          </cell>
          <cell r="G98">
            <v>345</v>
          </cell>
          <cell r="H98">
            <v>226</v>
          </cell>
          <cell r="I98">
            <v>0</v>
          </cell>
          <cell r="J98">
            <v>100</v>
          </cell>
          <cell r="K98">
            <v>19</v>
          </cell>
          <cell r="L98">
            <v>300</v>
          </cell>
          <cell r="M98">
            <v>11</v>
          </cell>
          <cell r="N98">
            <v>144</v>
          </cell>
          <cell r="O98">
            <v>2</v>
          </cell>
          <cell r="P98">
            <v>143</v>
          </cell>
        </row>
        <row r="99">
          <cell r="F99">
            <v>527</v>
          </cell>
          <cell r="G99">
            <v>214</v>
          </cell>
          <cell r="H99">
            <v>93</v>
          </cell>
          <cell r="I99">
            <v>1</v>
          </cell>
          <cell r="J99">
            <v>93</v>
          </cell>
          <cell r="K99">
            <v>27</v>
          </cell>
          <cell r="L99">
            <v>313</v>
          </cell>
          <cell r="M99">
            <v>3</v>
          </cell>
          <cell r="N99">
            <v>118</v>
          </cell>
          <cell r="O99">
            <v>0</v>
          </cell>
          <cell r="P99">
            <v>192</v>
          </cell>
        </row>
        <row r="100">
          <cell r="F100">
            <v>1172</v>
          </cell>
          <cell r="G100">
            <v>559</v>
          </cell>
          <cell r="H100">
            <v>319</v>
          </cell>
          <cell r="I100">
            <v>1</v>
          </cell>
          <cell r="J100">
            <v>193</v>
          </cell>
          <cell r="K100">
            <v>46</v>
          </cell>
          <cell r="L100">
            <v>613</v>
          </cell>
          <cell r="M100">
            <v>14</v>
          </cell>
          <cell r="N100">
            <v>262</v>
          </cell>
          <cell r="O100">
            <v>2</v>
          </cell>
          <cell r="P100">
            <v>335</v>
          </cell>
        </row>
        <row r="107">
          <cell r="F107">
            <v>56</v>
          </cell>
          <cell r="G107">
            <v>56</v>
          </cell>
          <cell r="H107">
            <v>4</v>
          </cell>
          <cell r="I107">
            <v>11</v>
          </cell>
          <cell r="J107">
            <v>0</v>
          </cell>
          <cell r="K107">
            <v>41</v>
          </cell>
          <cell r="L107">
            <v>0</v>
          </cell>
          <cell r="M107">
            <v>0</v>
          </cell>
          <cell r="N107">
            <v>0</v>
          </cell>
          <cell r="O107">
            <v>0</v>
          </cell>
          <cell r="P107">
            <v>0</v>
          </cell>
        </row>
        <row r="108">
          <cell r="F108">
            <v>42</v>
          </cell>
          <cell r="G108">
            <v>42</v>
          </cell>
          <cell r="H108">
            <v>2</v>
          </cell>
          <cell r="I108">
            <v>8</v>
          </cell>
          <cell r="J108">
            <v>2</v>
          </cell>
          <cell r="K108">
            <v>30</v>
          </cell>
          <cell r="L108">
            <v>0</v>
          </cell>
          <cell r="M108">
            <v>0</v>
          </cell>
          <cell r="N108">
            <v>0</v>
          </cell>
          <cell r="O108">
            <v>0</v>
          </cell>
          <cell r="P108">
            <v>0</v>
          </cell>
        </row>
        <row r="109">
          <cell r="F109">
            <v>98</v>
          </cell>
          <cell r="G109">
            <v>98</v>
          </cell>
          <cell r="H109">
            <v>6</v>
          </cell>
          <cell r="I109">
            <v>19</v>
          </cell>
          <cell r="J109">
            <v>2</v>
          </cell>
          <cell r="K109">
            <v>71</v>
          </cell>
          <cell r="L109">
            <v>0</v>
          </cell>
          <cell r="M109">
            <v>0</v>
          </cell>
          <cell r="N109">
            <v>0</v>
          </cell>
          <cell r="O109">
            <v>0</v>
          </cell>
          <cell r="P109">
            <v>0</v>
          </cell>
        </row>
        <row r="119">
          <cell r="F119">
            <v>1</v>
          </cell>
          <cell r="G119">
            <v>1</v>
          </cell>
          <cell r="H119">
            <v>0</v>
          </cell>
          <cell r="I119">
            <v>1</v>
          </cell>
          <cell r="J119">
            <v>0</v>
          </cell>
          <cell r="K119">
            <v>0</v>
          </cell>
          <cell r="L119">
            <v>0</v>
          </cell>
          <cell r="M119">
            <v>0</v>
          </cell>
          <cell r="N119">
            <v>0</v>
          </cell>
          <cell r="O119">
            <v>0</v>
          </cell>
          <cell r="P119">
            <v>0</v>
          </cell>
        </row>
        <row r="120">
          <cell r="F120">
            <v>0</v>
          </cell>
          <cell r="G120">
            <v>0</v>
          </cell>
          <cell r="H120">
            <v>0</v>
          </cell>
          <cell r="I120">
            <v>0</v>
          </cell>
          <cell r="J120">
            <v>0</v>
          </cell>
          <cell r="K120">
            <v>0</v>
          </cell>
          <cell r="L120">
            <v>0</v>
          </cell>
          <cell r="M120">
            <v>0</v>
          </cell>
          <cell r="N120">
            <v>0</v>
          </cell>
          <cell r="O120">
            <v>0</v>
          </cell>
          <cell r="P120">
            <v>0</v>
          </cell>
        </row>
        <row r="121">
          <cell r="F121">
            <v>1</v>
          </cell>
          <cell r="G121">
            <v>1</v>
          </cell>
          <cell r="H121">
            <v>0</v>
          </cell>
          <cell r="I121">
            <v>1</v>
          </cell>
          <cell r="J121">
            <v>0</v>
          </cell>
          <cell r="K121">
            <v>0</v>
          </cell>
          <cell r="L121">
            <v>0</v>
          </cell>
          <cell r="M121">
            <v>0</v>
          </cell>
          <cell r="N121">
            <v>0</v>
          </cell>
          <cell r="O121">
            <v>0</v>
          </cell>
          <cell r="P121">
            <v>0</v>
          </cell>
        </row>
        <row r="125">
          <cell r="F125">
            <v>1</v>
          </cell>
          <cell r="G125">
            <v>1</v>
          </cell>
          <cell r="H125">
            <v>0</v>
          </cell>
          <cell r="I125">
            <v>0</v>
          </cell>
          <cell r="J125">
            <v>0</v>
          </cell>
          <cell r="K125">
            <v>1</v>
          </cell>
          <cell r="L125">
            <v>0</v>
          </cell>
          <cell r="M125">
            <v>0</v>
          </cell>
          <cell r="N125">
            <v>0</v>
          </cell>
          <cell r="O125">
            <v>0</v>
          </cell>
          <cell r="P125">
            <v>0</v>
          </cell>
        </row>
        <row r="126">
          <cell r="F126">
            <v>0</v>
          </cell>
          <cell r="G126">
            <v>0</v>
          </cell>
          <cell r="H126">
            <v>0</v>
          </cell>
          <cell r="I126">
            <v>0</v>
          </cell>
          <cell r="J126">
            <v>0</v>
          </cell>
          <cell r="K126">
            <v>0</v>
          </cell>
          <cell r="L126">
            <v>0</v>
          </cell>
          <cell r="M126">
            <v>0</v>
          </cell>
          <cell r="N126">
            <v>0</v>
          </cell>
          <cell r="O126">
            <v>0</v>
          </cell>
          <cell r="P126">
            <v>0</v>
          </cell>
        </row>
        <row r="127">
          <cell r="F127">
            <v>1</v>
          </cell>
          <cell r="G127">
            <v>1</v>
          </cell>
          <cell r="H127">
            <v>0</v>
          </cell>
          <cell r="I127">
            <v>0</v>
          </cell>
          <cell r="J127">
            <v>0</v>
          </cell>
          <cell r="K127">
            <v>1</v>
          </cell>
          <cell r="L127">
            <v>0</v>
          </cell>
          <cell r="M127">
            <v>0</v>
          </cell>
          <cell r="N127">
            <v>0</v>
          </cell>
          <cell r="O127">
            <v>0</v>
          </cell>
          <cell r="P127">
            <v>0</v>
          </cell>
        </row>
        <row r="131">
          <cell r="F131">
            <v>58</v>
          </cell>
          <cell r="G131">
            <v>58</v>
          </cell>
          <cell r="H131">
            <v>4</v>
          </cell>
          <cell r="I131">
            <v>12</v>
          </cell>
          <cell r="J131">
            <v>0</v>
          </cell>
          <cell r="K131">
            <v>42</v>
          </cell>
          <cell r="L131">
            <v>0</v>
          </cell>
          <cell r="M131">
            <v>0</v>
          </cell>
          <cell r="N131">
            <v>0</v>
          </cell>
          <cell r="O131">
            <v>0</v>
          </cell>
          <cell r="P131">
            <v>0</v>
          </cell>
        </row>
        <row r="132">
          <cell r="F132">
            <v>42</v>
          </cell>
          <cell r="G132">
            <v>42</v>
          </cell>
          <cell r="H132">
            <v>2</v>
          </cell>
          <cell r="I132">
            <v>8</v>
          </cell>
          <cell r="J132">
            <v>2</v>
          </cell>
          <cell r="K132">
            <v>30</v>
          </cell>
          <cell r="L132">
            <v>0</v>
          </cell>
          <cell r="M132">
            <v>0</v>
          </cell>
          <cell r="N132">
            <v>0</v>
          </cell>
          <cell r="O132">
            <v>0</v>
          </cell>
          <cell r="P132">
            <v>0</v>
          </cell>
        </row>
        <row r="133">
          <cell r="F133">
            <v>100</v>
          </cell>
          <cell r="G133">
            <v>100</v>
          </cell>
          <cell r="H133">
            <v>6</v>
          </cell>
          <cell r="I133">
            <v>20</v>
          </cell>
          <cell r="J133">
            <v>2</v>
          </cell>
          <cell r="K133">
            <v>72</v>
          </cell>
          <cell r="L133">
            <v>0</v>
          </cell>
          <cell r="M133">
            <v>0</v>
          </cell>
          <cell r="N133">
            <v>0</v>
          </cell>
          <cell r="O133">
            <v>0</v>
          </cell>
          <cell r="P133">
            <v>0</v>
          </cell>
        </row>
        <row r="134">
          <cell r="F134">
            <v>261</v>
          </cell>
          <cell r="G134">
            <v>148</v>
          </cell>
          <cell r="H134">
            <v>44</v>
          </cell>
          <cell r="I134">
            <v>0</v>
          </cell>
          <cell r="J134">
            <v>83</v>
          </cell>
          <cell r="K134">
            <v>21</v>
          </cell>
          <cell r="L134">
            <v>113</v>
          </cell>
          <cell r="M134">
            <v>0</v>
          </cell>
          <cell r="N134">
            <v>34</v>
          </cell>
          <cell r="O134">
            <v>0</v>
          </cell>
          <cell r="P134">
            <v>79</v>
          </cell>
        </row>
        <row r="135">
          <cell r="F135">
            <v>381</v>
          </cell>
          <cell r="G135">
            <v>160</v>
          </cell>
          <cell r="H135">
            <v>29</v>
          </cell>
          <cell r="I135">
            <v>0</v>
          </cell>
          <cell r="J135">
            <v>103</v>
          </cell>
          <cell r="K135">
            <v>28</v>
          </cell>
          <cell r="L135">
            <v>221</v>
          </cell>
          <cell r="M135">
            <v>0</v>
          </cell>
          <cell r="N135">
            <v>49</v>
          </cell>
          <cell r="O135">
            <v>1</v>
          </cell>
          <cell r="P135">
            <v>171</v>
          </cell>
        </row>
        <row r="136">
          <cell r="F136">
            <v>642</v>
          </cell>
          <cell r="G136">
            <v>308</v>
          </cell>
          <cell r="H136">
            <v>73</v>
          </cell>
          <cell r="I136">
            <v>0</v>
          </cell>
          <cell r="J136">
            <v>186</v>
          </cell>
          <cell r="K136">
            <v>49</v>
          </cell>
          <cell r="L136">
            <v>334</v>
          </cell>
          <cell r="M136">
            <v>0</v>
          </cell>
          <cell r="N136">
            <v>83</v>
          </cell>
          <cell r="O136">
            <v>1</v>
          </cell>
          <cell r="P136">
            <v>250</v>
          </cell>
        </row>
        <row r="137">
          <cell r="F137">
            <v>21</v>
          </cell>
          <cell r="G137">
            <v>17</v>
          </cell>
          <cell r="H137">
            <v>2</v>
          </cell>
          <cell r="I137">
            <v>0</v>
          </cell>
          <cell r="J137">
            <v>6</v>
          </cell>
          <cell r="K137">
            <v>9</v>
          </cell>
          <cell r="L137">
            <v>4</v>
          </cell>
          <cell r="M137">
            <v>0</v>
          </cell>
          <cell r="N137">
            <v>1</v>
          </cell>
          <cell r="O137">
            <v>0</v>
          </cell>
          <cell r="P137">
            <v>3</v>
          </cell>
        </row>
        <row r="138">
          <cell r="F138">
            <v>9</v>
          </cell>
          <cell r="G138">
            <v>2</v>
          </cell>
          <cell r="H138">
            <v>0</v>
          </cell>
          <cell r="I138">
            <v>0</v>
          </cell>
          <cell r="J138">
            <v>1</v>
          </cell>
          <cell r="K138">
            <v>1</v>
          </cell>
          <cell r="L138">
            <v>7</v>
          </cell>
          <cell r="M138">
            <v>0</v>
          </cell>
          <cell r="N138">
            <v>0</v>
          </cell>
          <cell r="O138">
            <v>0</v>
          </cell>
          <cell r="P138">
            <v>7</v>
          </cell>
        </row>
        <row r="139">
          <cell r="F139">
            <v>30</v>
          </cell>
          <cell r="G139">
            <v>19</v>
          </cell>
          <cell r="H139">
            <v>2</v>
          </cell>
          <cell r="I139">
            <v>0</v>
          </cell>
          <cell r="J139">
            <v>7</v>
          </cell>
          <cell r="K139">
            <v>10</v>
          </cell>
          <cell r="L139">
            <v>11</v>
          </cell>
          <cell r="M139">
            <v>0</v>
          </cell>
          <cell r="N139">
            <v>1</v>
          </cell>
          <cell r="O139">
            <v>0</v>
          </cell>
          <cell r="P139">
            <v>10</v>
          </cell>
        </row>
        <row r="140">
          <cell r="F140">
            <v>595</v>
          </cell>
          <cell r="G140">
            <v>370</v>
          </cell>
          <cell r="H140">
            <v>128</v>
          </cell>
          <cell r="I140">
            <v>11</v>
          </cell>
          <cell r="J140">
            <v>161</v>
          </cell>
          <cell r="K140">
            <v>70</v>
          </cell>
          <cell r="L140">
            <v>225</v>
          </cell>
          <cell r="M140">
            <v>3</v>
          </cell>
          <cell r="N140">
            <v>101</v>
          </cell>
          <cell r="O140">
            <v>5</v>
          </cell>
          <cell r="P140">
            <v>116</v>
          </cell>
        </row>
        <row r="141">
          <cell r="F141">
            <v>983</v>
          </cell>
          <cell r="G141">
            <v>434</v>
          </cell>
          <cell r="H141">
            <v>81</v>
          </cell>
          <cell r="I141">
            <v>9</v>
          </cell>
          <cell r="J141">
            <v>263</v>
          </cell>
          <cell r="K141">
            <v>81</v>
          </cell>
          <cell r="L141">
            <v>549</v>
          </cell>
          <cell r="M141">
            <v>1</v>
          </cell>
          <cell r="N141">
            <v>264</v>
          </cell>
          <cell r="O141">
            <v>0</v>
          </cell>
          <cell r="P141">
            <v>284</v>
          </cell>
        </row>
        <row r="142">
          <cell r="F142">
            <v>1578</v>
          </cell>
          <cell r="G142">
            <v>804</v>
          </cell>
          <cell r="H142">
            <v>209</v>
          </cell>
          <cell r="I142">
            <v>20</v>
          </cell>
          <cell r="J142">
            <v>424</v>
          </cell>
          <cell r="K142">
            <v>151</v>
          </cell>
          <cell r="L142">
            <v>774</v>
          </cell>
          <cell r="M142">
            <v>4</v>
          </cell>
          <cell r="N142">
            <v>365</v>
          </cell>
          <cell r="O142">
            <v>5</v>
          </cell>
          <cell r="P142">
            <v>400</v>
          </cell>
        </row>
        <row r="143">
          <cell r="F143">
            <v>683</v>
          </cell>
          <cell r="G143">
            <v>518</v>
          </cell>
          <cell r="H143">
            <v>100</v>
          </cell>
          <cell r="I143">
            <v>0</v>
          </cell>
          <cell r="J143">
            <v>410</v>
          </cell>
          <cell r="K143">
            <v>8</v>
          </cell>
          <cell r="L143">
            <v>165</v>
          </cell>
          <cell r="M143">
            <v>0</v>
          </cell>
          <cell r="N143">
            <v>13</v>
          </cell>
          <cell r="O143">
            <v>1</v>
          </cell>
          <cell r="P143">
            <v>151</v>
          </cell>
        </row>
        <row r="144">
          <cell r="F144">
            <v>451</v>
          </cell>
          <cell r="G144">
            <v>293</v>
          </cell>
          <cell r="H144">
            <v>27</v>
          </cell>
          <cell r="I144">
            <v>0</v>
          </cell>
          <cell r="J144">
            <v>263</v>
          </cell>
          <cell r="K144">
            <v>3</v>
          </cell>
          <cell r="L144">
            <v>158</v>
          </cell>
          <cell r="M144">
            <v>0</v>
          </cell>
          <cell r="N144">
            <v>4</v>
          </cell>
          <cell r="O144">
            <v>2</v>
          </cell>
          <cell r="P144">
            <v>152</v>
          </cell>
        </row>
        <row r="145">
          <cell r="F145">
            <v>1134</v>
          </cell>
          <cell r="G145">
            <v>811</v>
          </cell>
          <cell r="H145">
            <v>127</v>
          </cell>
          <cell r="I145">
            <v>0</v>
          </cell>
          <cell r="J145">
            <v>673</v>
          </cell>
          <cell r="K145">
            <v>11</v>
          </cell>
          <cell r="L145">
            <v>323</v>
          </cell>
          <cell r="M145">
            <v>0</v>
          </cell>
          <cell r="N145">
            <v>17</v>
          </cell>
          <cell r="O145">
            <v>3</v>
          </cell>
          <cell r="P145">
            <v>303</v>
          </cell>
        </row>
        <row r="146">
          <cell r="F146">
            <v>1240</v>
          </cell>
          <cell r="G146">
            <v>1056</v>
          </cell>
          <cell r="H146">
            <v>119</v>
          </cell>
          <cell r="I146">
            <v>86</v>
          </cell>
          <cell r="J146">
            <v>851</v>
          </cell>
          <cell r="K146">
            <v>0</v>
          </cell>
          <cell r="L146">
            <v>184</v>
          </cell>
          <cell r="M146">
            <v>0</v>
          </cell>
          <cell r="N146">
            <v>5</v>
          </cell>
          <cell r="O146">
            <v>0</v>
          </cell>
          <cell r="P146">
            <v>179</v>
          </cell>
        </row>
        <row r="147">
          <cell r="F147">
            <v>1454</v>
          </cell>
          <cell r="G147">
            <v>1130</v>
          </cell>
          <cell r="H147">
            <v>41</v>
          </cell>
          <cell r="I147">
            <v>126</v>
          </cell>
          <cell r="J147">
            <v>963</v>
          </cell>
          <cell r="K147">
            <v>0</v>
          </cell>
          <cell r="L147">
            <v>324</v>
          </cell>
          <cell r="M147">
            <v>1</v>
          </cell>
          <cell r="N147">
            <v>5</v>
          </cell>
          <cell r="O147">
            <v>0</v>
          </cell>
          <cell r="P147">
            <v>318</v>
          </cell>
        </row>
        <row r="148">
          <cell r="F148">
            <v>2694</v>
          </cell>
          <cell r="G148">
            <v>2186</v>
          </cell>
          <cell r="H148">
            <v>160</v>
          </cell>
          <cell r="I148">
            <v>212</v>
          </cell>
          <cell r="J148">
            <v>1814</v>
          </cell>
          <cell r="K148">
            <v>0</v>
          </cell>
          <cell r="L148">
            <v>508</v>
          </cell>
          <cell r="M148">
            <v>1</v>
          </cell>
          <cell r="N148">
            <v>10</v>
          </cell>
          <cell r="O148">
            <v>0</v>
          </cell>
          <cell r="P148">
            <v>497</v>
          </cell>
        </row>
        <row r="149">
          <cell r="F149">
            <v>159</v>
          </cell>
          <cell r="G149">
            <v>91</v>
          </cell>
          <cell r="H149">
            <v>28</v>
          </cell>
          <cell r="I149">
            <v>0</v>
          </cell>
          <cell r="J149">
            <v>62</v>
          </cell>
          <cell r="K149">
            <v>1</v>
          </cell>
          <cell r="L149">
            <v>68</v>
          </cell>
          <cell r="M149">
            <v>2</v>
          </cell>
          <cell r="N149">
            <v>28</v>
          </cell>
          <cell r="O149">
            <v>0</v>
          </cell>
          <cell r="P149">
            <v>38</v>
          </cell>
        </row>
        <row r="150">
          <cell r="F150">
            <v>119</v>
          </cell>
          <cell r="G150">
            <v>67</v>
          </cell>
          <cell r="H150">
            <v>13</v>
          </cell>
          <cell r="I150">
            <v>0</v>
          </cell>
          <cell r="J150">
            <v>54</v>
          </cell>
          <cell r="K150">
            <v>0</v>
          </cell>
          <cell r="L150">
            <v>52</v>
          </cell>
          <cell r="M150">
            <v>1</v>
          </cell>
          <cell r="N150">
            <v>17</v>
          </cell>
          <cell r="O150">
            <v>0</v>
          </cell>
          <cell r="P150">
            <v>34</v>
          </cell>
        </row>
        <row r="151">
          <cell r="F151">
            <v>278</v>
          </cell>
          <cell r="G151">
            <v>158</v>
          </cell>
          <cell r="H151">
            <v>41</v>
          </cell>
          <cell r="I151">
            <v>0</v>
          </cell>
          <cell r="J151">
            <v>116</v>
          </cell>
          <cell r="K151">
            <v>1</v>
          </cell>
          <cell r="L151">
            <v>120</v>
          </cell>
          <cell r="M151">
            <v>3</v>
          </cell>
          <cell r="N151">
            <v>45</v>
          </cell>
          <cell r="O151">
            <v>0</v>
          </cell>
          <cell r="P151">
            <v>72</v>
          </cell>
        </row>
        <row r="152">
          <cell r="F152">
            <v>768</v>
          </cell>
          <cell r="G152">
            <v>508</v>
          </cell>
          <cell r="H152">
            <v>176</v>
          </cell>
          <cell r="I152">
            <v>1</v>
          </cell>
          <cell r="J152">
            <v>326</v>
          </cell>
          <cell r="K152">
            <v>5</v>
          </cell>
          <cell r="L152">
            <v>260</v>
          </cell>
          <cell r="M152">
            <v>6</v>
          </cell>
          <cell r="N152">
            <v>53</v>
          </cell>
          <cell r="O152">
            <v>6</v>
          </cell>
          <cell r="P152">
            <v>195</v>
          </cell>
        </row>
        <row r="153">
          <cell r="F153">
            <v>223</v>
          </cell>
          <cell r="G153">
            <v>119</v>
          </cell>
          <cell r="H153">
            <v>30</v>
          </cell>
          <cell r="I153">
            <v>0</v>
          </cell>
          <cell r="J153">
            <v>86</v>
          </cell>
          <cell r="K153">
            <v>3</v>
          </cell>
          <cell r="L153">
            <v>104</v>
          </cell>
          <cell r="M153">
            <v>0</v>
          </cell>
          <cell r="N153">
            <v>16</v>
          </cell>
          <cell r="O153">
            <v>0</v>
          </cell>
          <cell r="P153">
            <v>88</v>
          </cell>
        </row>
        <row r="154">
          <cell r="F154">
            <v>991</v>
          </cell>
          <cell r="G154">
            <v>627</v>
          </cell>
          <cell r="H154">
            <v>206</v>
          </cell>
          <cell r="I154">
            <v>1</v>
          </cell>
          <cell r="J154">
            <v>412</v>
          </cell>
          <cell r="K154">
            <v>8</v>
          </cell>
          <cell r="L154">
            <v>364</v>
          </cell>
          <cell r="M154">
            <v>6</v>
          </cell>
          <cell r="N154">
            <v>69</v>
          </cell>
          <cell r="O154">
            <v>6</v>
          </cell>
          <cell r="P154">
            <v>283</v>
          </cell>
        </row>
        <row r="155">
          <cell r="F155">
            <v>335</v>
          </cell>
          <cell r="G155">
            <v>63</v>
          </cell>
          <cell r="H155">
            <v>31</v>
          </cell>
          <cell r="I155">
            <v>1</v>
          </cell>
          <cell r="J155">
            <v>22</v>
          </cell>
          <cell r="K155">
            <v>9</v>
          </cell>
          <cell r="L155">
            <v>272</v>
          </cell>
          <cell r="M155">
            <v>4</v>
          </cell>
          <cell r="N155">
            <v>225</v>
          </cell>
          <cell r="O155">
            <v>1</v>
          </cell>
          <cell r="P155">
            <v>42</v>
          </cell>
        </row>
        <row r="156">
          <cell r="F156">
            <v>273</v>
          </cell>
          <cell r="G156">
            <v>47</v>
          </cell>
          <cell r="H156">
            <v>16</v>
          </cell>
          <cell r="I156">
            <v>0</v>
          </cell>
          <cell r="J156">
            <v>24</v>
          </cell>
          <cell r="K156">
            <v>7</v>
          </cell>
          <cell r="L156">
            <v>226</v>
          </cell>
          <cell r="M156">
            <v>1</v>
          </cell>
          <cell r="N156">
            <v>182</v>
          </cell>
          <cell r="O156">
            <v>0</v>
          </cell>
          <cell r="P156">
            <v>43</v>
          </cell>
        </row>
        <row r="157">
          <cell r="F157">
            <v>608</v>
          </cell>
          <cell r="G157">
            <v>110</v>
          </cell>
          <cell r="H157">
            <v>47</v>
          </cell>
          <cell r="I157">
            <v>1</v>
          </cell>
          <cell r="J157">
            <v>46</v>
          </cell>
          <cell r="K157">
            <v>16</v>
          </cell>
          <cell r="L157">
            <v>498</v>
          </cell>
          <cell r="M157">
            <v>5</v>
          </cell>
          <cell r="N157">
            <v>407</v>
          </cell>
          <cell r="O157">
            <v>1</v>
          </cell>
          <cell r="P157">
            <v>85</v>
          </cell>
        </row>
        <row r="158">
          <cell r="F158">
            <v>253</v>
          </cell>
          <cell r="G158">
            <v>73</v>
          </cell>
          <cell r="H158">
            <v>14</v>
          </cell>
          <cell r="I158">
            <v>1</v>
          </cell>
          <cell r="J158">
            <v>50</v>
          </cell>
          <cell r="K158">
            <v>8</v>
          </cell>
          <cell r="L158">
            <v>180</v>
          </cell>
          <cell r="M158">
            <v>2</v>
          </cell>
          <cell r="N158">
            <v>31</v>
          </cell>
          <cell r="O158">
            <v>0</v>
          </cell>
          <cell r="P158">
            <v>147</v>
          </cell>
        </row>
        <row r="159">
          <cell r="F159">
            <v>424</v>
          </cell>
          <cell r="G159">
            <v>87</v>
          </cell>
          <cell r="H159">
            <v>6</v>
          </cell>
          <cell r="I159">
            <v>0</v>
          </cell>
          <cell r="J159">
            <v>53</v>
          </cell>
          <cell r="K159">
            <v>28</v>
          </cell>
          <cell r="L159">
            <v>337</v>
          </cell>
          <cell r="M159">
            <v>1</v>
          </cell>
          <cell r="N159">
            <v>60</v>
          </cell>
          <cell r="O159">
            <v>0</v>
          </cell>
          <cell r="P159">
            <v>276</v>
          </cell>
        </row>
        <row r="160">
          <cell r="F160">
            <v>677</v>
          </cell>
          <cell r="G160">
            <v>160</v>
          </cell>
          <cell r="H160">
            <v>20</v>
          </cell>
          <cell r="I160">
            <v>1</v>
          </cell>
          <cell r="J160">
            <v>103</v>
          </cell>
          <cell r="K160">
            <v>36</v>
          </cell>
          <cell r="L160">
            <v>517</v>
          </cell>
          <cell r="M160">
            <v>3</v>
          </cell>
          <cell r="N160">
            <v>91</v>
          </cell>
          <cell r="O160">
            <v>0</v>
          </cell>
          <cell r="P160">
            <v>423</v>
          </cell>
        </row>
        <row r="161">
          <cell r="F161">
            <v>50</v>
          </cell>
          <cell r="G161">
            <v>26</v>
          </cell>
          <cell r="H161">
            <v>2</v>
          </cell>
          <cell r="I161">
            <v>5</v>
          </cell>
          <cell r="J161">
            <v>19</v>
          </cell>
          <cell r="K161">
            <v>0</v>
          </cell>
          <cell r="L161">
            <v>24</v>
          </cell>
          <cell r="M161">
            <v>0</v>
          </cell>
          <cell r="N161">
            <v>0</v>
          </cell>
          <cell r="O161">
            <v>0</v>
          </cell>
          <cell r="P161">
            <v>24</v>
          </cell>
        </row>
        <row r="162">
          <cell r="F162">
            <v>116</v>
          </cell>
          <cell r="G162">
            <v>37</v>
          </cell>
          <cell r="H162">
            <v>3</v>
          </cell>
          <cell r="I162">
            <v>5</v>
          </cell>
          <cell r="J162">
            <v>29</v>
          </cell>
          <cell r="K162">
            <v>0</v>
          </cell>
          <cell r="L162">
            <v>79</v>
          </cell>
          <cell r="M162">
            <v>0</v>
          </cell>
          <cell r="N162">
            <v>0</v>
          </cell>
          <cell r="O162">
            <v>0</v>
          </cell>
          <cell r="P162">
            <v>79</v>
          </cell>
        </row>
        <row r="163">
          <cell r="F163">
            <v>166</v>
          </cell>
          <cell r="G163">
            <v>63</v>
          </cell>
          <cell r="H163">
            <v>5</v>
          </cell>
          <cell r="I163">
            <v>10</v>
          </cell>
          <cell r="J163">
            <v>48</v>
          </cell>
          <cell r="K163">
            <v>0</v>
          </cell>
          <cell r="L163">
            <v>103</v>
          </cell>
          <cell r="M163">
            <v>0</v>
          </cell>
          <cell r="N163">
            <v>0</v>
          </cell>
          <cell r="O163">
            <v>0</v>
          </cell>
          <cell r="P163">
            <v>103</v>
          </cell>
        </row>
        <row r="164">
          <cell r="F164">
            <v>4365</v>
          </cell>
          <cell r="G164">
            <v>2870</v>
          </cell>
          <cell r="H164">
            <v>644</v>
          </cell>
          <cell r="I164">
            <v>105</v>
          </cell>
          <cell r="J164">
            <v>1990</v>
          </cell>
          <cell r="K164">
            <v>131</v>
          </cell>
          <cell r="L164">
            <v>1495</v>
          </cell>
          <cell r="M164">
            <v>17</v>
          </cell>
          <cell r="N164">
            <v>491</v>
          </cell>
          <cell r="O164">
            <v>13</v>
          </cell>
          <cell r="P164">
            <v>974</v>
          </cell>
        </row>
        <row r="165">
          <cell r="F165">
            <v>4433</v>
          </cell>
          <cell r="G165">
            <v>2376</v>
          </cell>
          <cell r="H165">
            <v>246</v>
          </cell>
          <cell r="I165">
            <v>140</v>
          </cell>
          <cell r="J165">
            <v>1839</v>
          </cell>
          <cell r="K165">
            <v>151</v>
          </cell>
          <cell r="L165">
            <v>2057</v>
          </cell>
          <cell r="M165">
            <v>5</v>
          </cell>
          <cell r="N165">
            <v>597</v>
          </cell>
          <cell r="O165">
            <v>3</v>
          </cell>
          <cell r="P165">
            <v>1452</v>
          </cell>
        </row>
        <row r="166">
          <cell r="F166">
            <v>8798</v>
          </cell>
          <cell r="G166">
            <v>5246</v>
          </cell>
          <cell r="H166">
            <v>890</v>
          </cell>
          <cell r="I166">
            <v>245</v>
          </cell>
          <cell r="J166">
            <v>3829</v>
          </cell>
          <cell r="K166">
            <v>282</v>
          </cell>
          <cell r="L166">
            <v>3552</v>
          </cell>
          <cell r="M166">
            <v>22</v>
          </cell>
          <cell r="N166">
            <v>1088</v>
          </cell>
          <cell r="O166">
            <v>16</v>
          </cell>
          <cell r="P166">
            <v>2426</v>
          </cell>
        </row>
      </sheetData>
      <sheetData sheetId="3">
        <row r="2">
          <cell r="F2">
            <v>6</v>
          </cell>
          <cell r="G2">
            <v>2</v>
          </cell>
          <cell r="H2">
            <v>2</v>
          </cell>
          <cell r="I2">
            <v>1</v>
          </cell>
          <cell r="J2">
            <v>0</v>
          </cell>
          <cell r="K2">
            <v>0</v>
          </cell>
          <cell r="L2">
            <v>3</v>
          </cell>
          <cell r="M2">
            <v>0</v>
          </cell>
          <cell r="N2">
            <v>1</v>
          </cell>
          <cell r="O2">
            <v>1</v>
          </cell>
          <cell r="P2">
            <v>0</v>
          </cell>
          <cell r="Q2">
            <v>6</v>
          </cell>
          <cell r="R2">
            <v>0</v>
          </cell>
          <cell r="V2" t="str">
            <v>2024</v>
          </cell>
        </row>
        <row r="3">
          <cell r="F3">
            <v>45</v>
          </cell>
          <cell r="G3">
            <v>1</v>
          </cell>
          <cell r="H3">
            <v>44</v>
          </cell>
          <cell r="I3">
            <v>1</v>
          </cell>
          <cell r="J3">
            <v>0</v>
          </cell>
          <cell r="K3">
            <v>0</v>
          </cell>
          <cell r="L3">
            <v>1</v>
          </cell>
          <cell r="M3">
            <v>0</v>
          </cell>
          <cell r="N3">
            <v>0</v>
          </cell>
          <cell r="O3">
            <v>0</v>
          </cell>
          <cell r="P3">
            <v>0</v>
          </cell>
          <cell r="Q3">
            <v>45</v>
          </cell>
          <cell r="R3">
            <v>0</v>
          </cell>
        </row>
        <row r="4">
          <cell r="F4">
            <v>51</v>
          </cell>
          <cell r="G4">
            <v>3</v>
          </cell>
          <cell r="H4">
            <v>46</v>
          </cell>
          <cell r="I4">
            <v>2</v>
          </cell>
          <cell r="J4">
            <v>0</v>
          </cell>
          <cell r="K4">
            <v>0</v>
          </cell>
          <cell r="L4">
            <v>4</v>
          </cell>
          <cell r="M4">
            <v>0</v>
          </cell>
          <cell r="N4">
            <v>1</v>
          </cell>
          <cell r="O4">
            <v>1</v>
          </cell>
          <cell r="P4">
            <v>0</v>
          </cell>
          <cell r="Q4">
            <v>51</v>
          </cell>
          <cell r="R4">
            <v>0</v>
          </cell>
        </row>
        <row r="5">
          <cell r="F5">
            <v>7</v>
          </cell>
          <cell r="G5">
            <v>1</v>
          </cell>
          <cell r="H5">
            <v>1</v>
          </cell>
          <cell r="I5">
            <v>1</v>
          </cell>
          <cell r="J5">
            <v>0</v>
          </cell>
          <cell r="K5">
            <v>0</v>
          </cell>
          <cell r="L5">
            <v>6</v>
          </cell>
          <cell r="M5">
            <v>0</v>
          </cell>
          <cell r="N5">
            <v>0</v>
          </cell>
          <cell r="O5">
            <v>0</v>
          </cell>
          <cell r="P5">
            <v>0</v>
          </cell>
          <cell r="Q5">
            <v>7</v>
          </cell>
          <cell r="R5">
            <v>0</v>
          </cell>
        </row>
        <row r="6">
          <cell r="F6">
            <v>8</v>
          </cell>
          <cell r="G6">
            <v>1</v>
          </cell>
          <cell r="H6">
            <v>6</v>
          </cell>
          <cell r="I6">
            <v>1</v>
          </cell>
          <cell r="J6">
            <v>0</v>
          </cell>
          <cell r="K6">
            <v>0</v>
          </cell>
          <cell r="L6">
            <v>2</v>
          </cell>
          <cell r="M6">
            <v>0</v>
          </cell>
          <cell r="N6">
            <v>0</v>
          </cell>
          <cell r="O6">
            <v>0</v>
          </cell>
          <cell r="P6">
            <v>0</v>
          </cell>
          <cell r="Q6">
            <v>8</v>
          </cell>
          <cell r="R6">
            <v>0</v>
          </cell>
        </row>
        <row r="7">
          <cell r="F7">
            <v>15</v>
          </cell>
          <cell r="G7">
            <v>2</v>
          </cell>
          <cell r="H7">
            <v>7</v>
          </cell>
          <cell r="I7">
            <v>2</v>
          </cell>
          <cell r="J7">
            <v>0</v>
          </cell>
          <cell r="K7">
            <v>0</v>
          </cell>
          <cell r="L7">
            <v>8</v>
          </cell>
          <cell r="M7">
            <v>0</v>
          </cell>
          <cell r="N7">
            <v>0</v>
          </cell>
          <cell r="O7">
            <v>0</v>
          </cell>
          <cell r="P7">
            <v>0</v>
          </cell>
          <cell r="Q7">
            <v>15</v>
          </cell>
          <cell r="R7">
            <v>0</v>
          </cell>
        </row>
        <row r="8">
          <cell r="F8">
            <v>4</v>
          </cell>
          <cell r="G8">
            <v>0</v>
          </cell>
          <cell r="H8">
            <v>1</v>
          </cell>
          <cell r="I8">
            <v>0</v>
          </cell>
          <cell r="J8">
            <v>0</v>
          </cell>
          <cell r="K8">
            <v>0</v>
          </cell>
          <cell r="L8">
            <v>3</v>
          </cell>
          <cell r="M8">
            <v>0</v>
          </cell>
          <cell r="N8">
            <v>0</v>
          </cell>
          <cell r="O8">
            <v>0</v>
          </cell>
          <cell r="P8">
            <v>0</v>
          </cell>
          <cell r="Q8">
            <v>4</v>
          </cell>
          <cell r="R8">
            <v>0</v>
          </cell>
        </row>
        <row r="9">
          <cell r="F9">
            <v>76</v>
          </cell>
          <cell r="G9">
            <v>3</v>
          </cell>
          <cell r="H9">
            <v>76</v>
          </cell>
          <cell r="I9">
            <v>3</v>
          </cell>
          <cell r="J9">
            <v>0</v>
          </cell>
          <cell r="K9">
            <v>0</v>
          </cell>
          <cell r="L9">
            <v>0</v>
          </cell>
          <cell r="M9">
            <v>0</v>
          </cell>
          <cell r="N9">
            <v>0</v>
          </cell>
          <cell r="O9">
            <v>0</v>
          </cell>
          <cell r="P9">
            <v>0</v>
          </cell>
          <cell r="Q9">
            <v>76</v>
          </cell>
          <cell r="R9">
            <v>0</v>
          </cell>
        </row>
        <row r="10">
          <cell r="F10">
            <v>80</v>
          </cell>
          <cell r="G10">
            <v>3</v>
          </cell>
          <cell r="H10">
            <v>77</v>
          </cell>
          <cell r="I10">
            <v>3</v>
          </cell>
          <cell r="J10">
            <v>0</v>
          </cell>
          <cell r="K10">
            <v>0</v>
          </cell>
          <cell r="L10">
            <v>3</v>
          </cell>
          <cell r="M10">
            <v>0</v>
          </cell>
          <cell r="N10">
            <v>0</v>
          </cell>
          <cell r="O10">
            <v>0</v>
          </cell>
          <cell r="P10">
            <v>0</v>
          </cell>
          <cell r="Q10">
            <v>80</v>
          </cell>
          <cell r="R10">
            <v>0</v>
          </cell>
        </row>
        <row r="11">
          <cell r="F11">
            <v>100</v>
          </cell>
          <cell r="G11">
            <v>3</v>
          </cell>
          <cell r="H11">
            <v>8</v>
          </cell>
          <cell r="I11">
            <v>1</v>
          </cell>
          <cell r="J11">
            <v>0</v>
          </cell>
          <cell r="K11">
            <v>0</v>
          </cell>
          <cell r="L11">
            <v>90</v>
          </cell>
          <cell r="M11">
            <v>2</v>
          </cell>
          <cell r="N11">
            <v>2</v>
          </cell>
          <cell r="O11">
            <v>0</v>
          </cell>
          <cell r="P11">
            <v>0</v>
          </cell>
          <cell r="Q11">
            <v>100</v>
          </cell>
          <cell r="R11">
            <v>0</v>
          </cell>
        </row>
        <row r="12">
          <cell r="F12">
            <v>181</v>
          </cell>
          <cell r="G12">
            <v>1</v>
          </cell>
          <cell r="H12">
            <v>63</v>
          </cell>
          <cell r="I12">
            <v>1</v>
          </cell>
          <cell r="J12">
            <v>0</v>
          </cell>
          <cell r="K12">
            <v>0</v>
          </cell>
          <cell r="L12">
            <v>118</v>
          </cell>
          <cell r="M12">
            <v>0</v>
          </cell>
          <cell r="N12">
            <v>0</v>
          </cell>
          <cell r="O12">
            <v>0</v>
          </cell>
          <cell r="P12">
            <v>0</v>
          </cell>
          <cell r="Q12">
            <v>181</v>
          </cell>
          <cell r="R12">
            <v>0</v>
          </cell>
        </row>
        <row r="13">
          <cell r="F13">
            <v>281</v>
          </cell>
          <cell r="G13">
            <v>4</v>
          </cell>
          <cell r="H13">
            <v>71</v>
          </cell>
          <cell r="I13">
            <v>2</v>
          </cell>
          <cell r="J13">
            <v>0</v>
          </cell>
          <cell r="K13">
            <v>0</v>
          </cell>
          <cell r="L13">
            <v>208</v>
          </cell>
          <cell r="M13">
            <v>2</v>
          </cell>
          <cell r="N13">
            <v>2</v>
          </cell>
          <cell r="O13">
            <v>0</v>
          </cell>
          <cell r="P13">
            <v>0</v>
          </cell>
          <cell r="Q13">
            <v>281</v>
          </cell>
          <cell r="R13">
            <v>0</v>
          </cell>
        </row>
        <row r="14">
          <cell r="F14">
            <v>932</v>
          </cell>
          <cell r="G14">
            <v>6</v>
          </cell>
          <cell r="H14">
            <v>8</v>
          </cell>
          <cell r="I14">
            <v>1</v>
          </cell>
          <cell r="J14">
            <v>0</v>
          </cell>
          <cell r="K14">
            <v>0</v>
          </cell>
          <cell r="L14">
            <v>5</v>
          </cell>
          <cell r="M14">
            <v>1</v>
          </cell>
          <cell r="N14">
            <v>919</v>
          </cell>
          <cell r="O14">
            <v>4</v>
          </cell>
          <cell r="P14">
            <v>0</v>
          </cell>
          <cell r="Q14">
            <v>845</v>
          </cell>
          <cell r="R14">
            <v>87</v>
          </cell>
        </row>
        <row r="15">
          <cell r="F15">
            <v>3747</v>
          </cell>
          <cell r="G15">
            <v>2</v>
          </cell>
          <cell r="H15">
            <v>20</v>
          </cell>
          <cell r="I15">
            <v>1</v>
          </cell>
          <cell r="J15">
            <v>0</v>
          </cell>
          <cell r="K15">
            <v>0</v>
          </cell>
          <cell r="L15">
            <v>84</v>
          </cell>
          <cell r="M15">
            <v>0</v>
          </cell>
          <cell r="N15">
            <v>3643</v>
          </cell>
          <cell r="O15">
            <v>1</v>
          </cell>
          <cell r="P15">
            <v>0</v>
          </cell>
          <cell r="Q15">
            <v>3533</v>
          </cell>
          <cell r="R15">
            <v>214</v>
          </cell>
        </row>
        <row r="16">
          <cell r="F16">
            <v>4679</v>
          </cell>
          <cell r="G16">
            <v>8</v>
          </cell>
          <cell r="H16">
            <v>28</v>
          </cell>
          <cell r="I16">
            <v>2</v>
          </cell>
          <cell r="J16">
            <v>0</v>
          </cell>
          <cell r="K16">
            <v>0</v>
          </cell>
          <cell r="L16">
            <v>89</v>
          </cell>
          <cell r="M16">
            <v>1</v>
          </cell>
          <cell r="N16">
            <v>4562</v>
          </cell>
          <cell r="O16">
            <v>5</v>
          </cell>
          <cell r="P16">
            <v>0</v>
          </cell>
          <cell r="Q16">
            <v>4378</v>
          </cell>
          <cell r="R16">
            <v>301</v>
          </cell>
        </row>
        <row r="17">
          <cell r="F17">
            <v>23</v>
          </cell>
          <cell r="G17">
            <v>1</v>
          </cell>
          <cell r="H17">
            <v>2</v>
          </cell>
          <cell r="I17">
            <v>1</v>
          </cell>
          <cell r="J17">
            <v>0</v>
          </cell>
          <cell r="K17">
            <v>0</v>
          </cell>
          <cell r="L17">
            <v>21</v>
          </cell>
          <cell r="M17">
            <v>0</v>
          </cell>
          <cell r="N17">
            <v>0</v>
          </cell>
          <cell r="O17">
            <v>0</v>
          </cell>
          <cell r="P17">
            <v>0</v>
          </cell>
          <cell r="Q17">
            <v>23</v>
          </cell>
          <cell r="R17">
            <v>0</v>
          </cell>
        </row>
        <row r="18">
          <cell r="F18">
            <v>35</v>
          </cell>
          <cell r="G18">
            <v>1</v>
          </cell>
          <cell r="H18">
            <v>16</v>
          </cell>
          <cell r="I18">
            <v>1</v>
          </cell>
          <cell r="J18">
            <v>0</v>
          </cell>
          <cell r="K18">
            <v>0</v>
          </cell>
          <cell r="L18">
            <v>19</v>
          </cell>
          <cell r="M18">
            <v>0</v>
          </cell>
          <cell r="N18">
            <v>0</v>
          </cell>
          <cell r="O18">
            <v>0</v>
          </cell>
          <cell r="P18">
            <v>0</v>
          </cell>
          <cell r="Q18">
            <v>35</v>
          </cell>
          <cell r="R18">
            <v>0</v>
          </cell>
        </row>
        <row r="19">
          <cell r="F19">
            <v>58</v>
          </cell>
          <cell r="G19">
            <v>2</v>
          </cell>
          <cell r="H19">
            <v>18</v>
          </cell>
          <cell r="I19">
            <v>2</v>
          </cell>
          <cell r="J19">
            <v>0</v>
          </cell>
          <cell r="K19">
            <v>0</v>
          </cell>
          <cell r="L19">
            <v>40</v>
          </cell>
          <cell r="M19">
            <v>0</v>
          </cell>
          <cell r="N19">
            <v>0</v>
          </cell>
          <cell r="O19">
            <v>0</v>
          </cell>
          <cell r="P19">
            <v>0</v>
          </cell>
          <cell r="Q19">
            <v>58</v>
          </cell>
          <cell r="R19">
            <v>0</v>
          </cell>
        </row>
        <row r="20">
          <cell r="F20">
            <v>61</v>
          </cell>
          <cell r="G20">
            <v>3</v>
          </cell>
          <cell r="H20">
            <v>1</v>
          </cell>
          <cell r="I20">
            <v>1</v>
          </cell>
          <cell r="J20">
            <v>0</v>
          </cell>
          <cell r="K20">
            <v>0</v>
          </cell>
          <cell r="L20">
            <v>60</v>
          </cell>
          <cell r="M20">
            <v>2</v>
          </cell>
          <cell r="N20">
            <v>0</v>
          </cell>
          <cell r="O20">
            <v>0</v>
          </cell>
          <cell r="P20">
            <v>0</v>
          </cell>
          <cell r="Q20">
            <v>61</v>
          </cell>
          <cell r="R20">
            <v>0</v>
          </cell>
        </row>
        <row r="21">
          <cell r="F21">
            <v>70</v>
          </cell>
          <cell r="G21">
            <v>2</v>
          </cell>
          <cell r="H21">
            <v>52</v>
          </cell>
          <cell r="I21">
            <v>2</v>
          </cell>
          <cell r="J21">
            <v>0</v>
          </cell>
          <cell r="K21">
            <v>0</v>
          </cell>
          <cell r="L21">
            <v>18</v>
          </cell>
          <cell r="M21">
            <v>0</v>
          </cell>
          <cell r="N21">
            <v>0</v>
          </cell>
          <cell r="O21">
            <v>0</v>
          </cell>
          <cell r="P21">
            <v>0</v>
          </cell>
          <cell r="Q21">
            <v>70</v>
          </cell>
          <cell r="R21">
            <v>0</v>
          </cell>
        </row>
        <row r="22">
          <cell r="F22">
            <v>131</v>
          </cell>
          <cell r="G22">
            <v>5</v>
          </cell>
          <cell r="H22">
            <v>53</v>
          </cell>
          <cell r="I22">
            <v>3</v>
          </cell>
          <cell r="J22">
            <v>0</v>
          </cell>
          <cell r="K22">
            <v>0</v>
          </cell>
          <cell r="L22">
            <v>78</v>
          </cell>
          <cell r="M22">
            <v>2</v>
          </cell>
          <cell r="N22">
            <v>0</v>
          </cell>
          <cell r="O22">
            <v>0</v>
          </cell>
          <cell r="P22">
            <v>0</v>
          </cell>
          <cell r="Q22">
            <v>131</v>
          </cell>
          <cell r="R22">
            <v>0</v>
          </cell>
        </row>
        <row r="23">
          <cell r="F23">
            <v>3</v>
          </cell>
          <cell r="G23">
            <v>0</v>
          </cell>
          <cell r="H23">
            <v>1</v>
          </cell>
          <cell r="I23">
            <v>0</v>
          </cell>
          <cell r="J23">
            <v>0</v>
          </cell>
          <cell r="K23">
            <v>0</v>
          </cell>
          <cell r="L23">
            <v>1</v>
          </cell>
          <cell r="M23">
            <v>0</v>
          </cell>
          <cell r="N23">
            <v>1</v>
          </cell>
          <cell r="O23">
            <v>0</v>
          </cell>
          <cell r="P23">
            <v>0</v>
          </cell>
          <cell r="Q23">
            <v>3</v>
          </cell>
          <cell r="R23">
            <v>0</v>
          </cell>
        </row>
        <row r="24">
          <cell r="F24">
            <v>7</v>
          </cell>
          <cell r="G24">
            <v>0</v>
          </cell>
          <cell r="H24">
            <v>6</v>
          </cell>
          <cell r="I24">
            <v>0</v>
          </cell>
          <cell r="J24">
            <v>0</v>
          </cell>
          <cell r="K24">
            <v>0</v>
          </cell>
          <cell r="L24">
            <v>1</v>
          </cell>
          <cell r="M24">
            <v>0</v>
          </cell>
          <cell r="N24">
            <v>0</v>
          </cell>
          <cell r="O24">
            <v>0</v>
          </cell>
          <cell r="P24">
            <v>0</v>
          </cell>
          <cell r="Q24">
            <v>7</v>
          </cell>
          <cell r="R24">
            <v>0</v>
          </cell>
        </row>
        <row r="25">
          <cell r="F25">
            <v>10</v>
          </cell>
          <cell r="G25">
            <v>0</v>
          </cell>
          <cell r="H25">
            <v>7</v>
          </cell>
          <cell r="I25">
            <v>0</v>
          </cell>
          <cell r="J25">
            <v>0</v>
          </cell>
          <cell r="K25">
            <v>0</v>
          </cell>
          <cell r="L25">
            <v>2</v>
          </cell>
          <cell r="M25">
            <v>0</v>
          </cell>
          <cell r="N25">
            <v>1</v>
          </cell>
          <cell r="O25">
            <v>0</v>
          </cell>
          <cell r="P25">
            <v>0</v>
          </cell>
          <cell r="Q25">
            <v>10</v>
          </cell>
          <cell r="R25">
            <v>0</v>
          </cell>
        </row>
        <row r="26">
          <cell r="F26">
            <v>454</v>
          </cell>
          <cell r="G26">
            <v>81</v>
          </cell>
          <cell r="H26">
            <v>151</v>
          </cell>
          <cell r="I26">
            <v>52</v>
          </cell>
          <cell r="J26">
            <v>33</v>
          </cell>
          <cell r="K26">
            <v>16</v>
          </cell>
          <cell r="L26">
            <v>174</v>
          </cell>
          <cell r="M26">
            <v>9</v>
          </cell>
          <cell r="N26">
            <v>96</v>
          </cell>
          <cell r="O26">
            <v>4</v>
          </cell>
          <cell r="P26">
            <v>23</v>
          </cell>
          <cell r="Q26">
            <v>363</v>
          </cell>
          <cell r="R26">
            <v>68</v>
          </cell>
        </row>
        <row r="27">
          <cell r="F27">
            <v>758</v>
          </cell>
          <cell r="G27">
            <v>85</v>
          </cell>
          <cell r="H27">
            <v>344</v>
          </cell>
          <cell r="I27">
            <v>73</v>
          </cell>
          <cell r="J27">
            <v>100</v>
          </cell>
          <cell r="K27">
            <v>8</v>
          </cell>
          <cell r="L27">
            <v>46</v>
          </cell>
          <cell r="M27">
            <v>2</v>
          </cell>
          <cell r="N27">
            <v>268</v>
          </cell>
          <cell r="O27">
            <v>2</v>
          </cell>
          <cell r="P27">
            <v>46</v>
          </cell>
          <cell r="Q27">
            <v>463</v>
          </cell>
          <cell r="R27">
            <v>249</v>
          </cell>
        </row>
        <row r="28">
          <cell r="F28">
            <v>1212</v>
          </cell>
          <cell r="G28">
            <v>166</v>
          </cell>
          <cell r="H28">
            <v>495</v>
          </cell>
          <cell r="I28">
            <v>125</v>
          </cell>
          <cell r="J28">
            <v>133</v>
          </cell>
          <cell r="K28">
            <v>24</v>
          </cell>
          <cell r="L28">
            <v>220</v>
          </cell>
          <cell r="M28">
            <v>11</v>
          </cell>
          <cell r="N28">
            <v>364</v>
          </cell>
          <cell r="O28">
            <v>6</v>
          </cell>
          <cell r="P28">
            <v>69</v>
          </cell>
          <cell r="Q28">
            <v>826</v>
          </cell>
          <cell r="R28">
            <v>317</v>
          </cell>
        </row>
        <row r="29">
          <cell r="F29">
            <v>719</v>
          </cell>
          <cell r="G29">
            <v>79</v>
          </cell>
          <cell r="H29">
            <v>289</v>
          </cell>
          <cell r="I29">
            <v>78</v>
          </cell>
          <cell r="J29">
            <v>1</v>
          </cell>
          <cell r="K29">
            <v>0</v>
          </cell>
          <cell r="L29">
            <v>135</v>
          </cell>
          <cell r="M29">
            <v>1</v>
          </cell>
          <cell r="N29">
            <v>294</v>
          </cell>
          <cell r="O29">
            <v>0</v>
          </cell>
          <cell r="P29">
            <v>1</v>
          </cell>
          <cell r="Q29">
            <v>569</v>
          </cell>
          <cell r="R29">
            <v>149</v>
          </cell>
        </row>
        <row r="30">
          <cell r="F30">
            <v>1503</v>
          </cell>
          <cell r="G30">
            <v>72</v>
          </cell>
          <cell r="H30">
            <v>558</v>
          </cell>
          <cell r="I30">
            <v>68</v>
          </cell>
          <cell r="J30">
            <v>3</v>
          </cell>
          <cell r="K30">
            <v>1</v>
          </cell>
          <cell r="L30">
            <v>45</v>
          </cell>
          <cell r="M30">
            <v>2</v>
          </cell>
          <cell r="N30">
            <v>897</v>
          </cell>
          <cell r="O30">
            <v>1</v>
          </cell>
          <cell r="P30">
            <v>1</v>
          </cell>
          <cell r="Q30">
            <v>1080</v>
          </cell>
          <cell r="R30">
            <v>422</v>
          </cell>
        </row>
        <row r="31">
          <cell r="F31">
            <v>2222</v>
          </cell>
          <cell r="G31">
            <v>151</v>
          </cell>
          <cell r="H31">
            <v>847</v>
          </cell>
          <cell r="I31">
            <v>146</v>
          </cell>
          <cell r="J31">
            <v>4</v>
          </cell>
          <cell r="K31">
            <v>1</v>
          </cell>
          <cell r="L31">
            <v>180</v>
          </cell>
          <cell r="M31">
            <v>3</v>
          </cell>
          <cell r="N31">
            <v>1191</v>
          </cell>
          <cell r="O31">
            <v>1</v>
          </cell>
          <cell r="P31">
            <v>2</v>
          </cell>
          <cell r="Q31">
            <v>1649</v>
          </cell>
          <cell r="R31">
            <v>571</v>
          </cell>
        </row>
        <row r="32">
          <cell r="F32">
            <v>2309</v>
          </cell>
          <cell r="G32">
            <v>176</v>
          </cell>
          <cell r="H32">
            <v>464</v>
          </cell>
          <cell r="I32">
            <v>136</v>
          </cell>
          <cell r="J32">
            <v>34</v>
          </cell>
          <cell r="K32">
            <v>16</v>
          </cell>
          <cell r="L32">
            <v>498</v>
          </cell>
          <cell r="M32">
            <v>15</v>
          </cell>
          <cell r="N32">
            <v>1313</v>
          </cell>
          <cell r="O32">
            <v>9</v>
          </cell>
          <cell r="P32">
            <v>24</v>
          </cell>
          <cell r="Q32">
            <v>1981</v>
          </cell>
          <cell r="R32">
            <v>304</v>
          </cell>
        </row>
        <row r="33">
          <cell r="F33">
            <v>6430</v>
          </cell>
          <cell r="G33">
            <v>168</v>
          </cell>
          <cell r="H33">
            <v>1185</v>
          </cell>
          <cell r="I33">
            <v>151</v>
          </cell>
          <cell r="J33">
            <v>103</v>
          </cell>
          <cell r="K33">
            <v>9</v>
          </cell>
          <cell r="L33">
            <v>334</v>
          </cell>
          <cell r="M33">
            <v>4</v>
          </cell>
          <cell r="N33">
            <v>4808</v>
          </cell>
          <cell r="O33">
            <v>4</v>
          </cell>
          <cell r="P33">
            <v>47</v>
          </cell>
          <cell r="Q33">
            <v>5498</v>
          </cell>
          <cell r="R33">
            <v>885</v>
          </cell>
        </row>
        <row r="34">
          <cell r="F34">
            <v>8739</v>
          </cell>
          <cell r="G34">
            <v>344</v>
          </cell>
          <cell r="H34">
            <v>1649</v>
          </cell>
          <cell r="I34">
            <v>287</v>
          </cell>
          <cell r="J34">
            <v>137</v>
          </cell>
          <cell r="K34">
            <v>25</v>
          </cell>
          <cell r="L34">
            <v>832</v>
          </cell>
          <cell r="M34">
            <v>19</v>
          </cell>
          <cell r="N34">
            <v>6121</v>
          </cell>
          <cell r="O34">
            <v>13</v>
          </cell>
          <cell r="P34">
            <v>71</v>
          </cell>
          <cell r="Q34">
            <v>7479</v>
          </cell>
          <cell r="R34">
            <v>1189</v>
          </cell>
        </row>
        <row r="59">
          <cell r="F59">
            <v>14</v>
          </cell>
          <cell r="G59">
            <v>1</v>
          </cell>
          <cell r="H59">
            <v>7</v>
          </cell>
          <cell r="I59">
            <v>1</v>
          </cell>
          <cell r="J59">
            <v>0</v>
          </cell>
          <cell r="K59">
            <v>0</v>
          </cell>
          <cell r="L59">
            <v>6</v>
          </cell>
          <cell r="M59">
            <v>0</v>
          </cell>
          <cell r="N59">
            <v>1</v>
          </cell>
          <cell r="O59">
            <v>0</v>
          </cell>
          <cell r="P59">
            <v>1</v>
          </cell>
          <cell r="Q59">
            <v>12</v>
          </cell>
          <cell r="R59">
            <v>1</v>
          </cell>
        </row>
        <row r="60">
          <cell r="F60">
            <v>27</v>
          </cell>
          <cell r="G60">
            <v>3</v>
          </cell>
          <cell r="H60">
            <v>23</v>
          </cell>
          <cell r="I60">
            <v>3</v>
          </cell>
          <cell r="J60">
            <v>1</v>
          </cell>
          <cell r="K60">
            <v>0</v>
          </cell>
          <cell r="L60">
            <v>0</v>
          </cell>
          <cell r="M60">
            <v>0</v>
          </cell>
          <cell r="N60">
            <v>3</v>
          </cell>
          <cell r="O60">
            <v>0</v>
          </cell>
          <cell r="P60">
            <v>1</v>
          </cell>
          <cell r="Q60">
            <v>23</v>
          </cell>
          <cell r="R60">
            <v>3</v>
          </cell>
        </row>
        <row r="61">
          <cell r="F61">
            <v>41</v>
          </cell>
          <cell r="G61">
            <v>4</v>
          </cell>
          <cell r="H61">
            <v>30</v>
          </cell>
          <cell r="I61">
            <v>4</v>
          </cell>
          <cell r="J61">
            <v>1</v>
          </cell>
          <cell r="K61">
            <v>0</v>
          </cell>
          <cell r="L61">
            <v>6</v>
          </cell>
          <cell r="M61">
            <v>0</v>
          </cell>
          <cell r="N61">
            <v>4</v>
          </cell>
          <cell r="O61">
            <v>0</v>
          </cell>
          <cell r="P61">
            <v>2</v>
          </cell>
          <cell r="Q61">
            <v>35</v>
          </cell>
          <cell r="R61">
            <v>4</v>
          </cell>
        </row>
        <row r="65">
          <cell r="F65">
            <v>14</v>
          </cell>
          <cell r="G65">
            <v>1</v>
          </cell>
          <cell r="H65">
            <v>7</v>
          </cell>
          <cell r="I65">
            <v>1</v>
          </cell>
          <cell r="J65">
            <v>0</v>
          </cell>
          <cell r="K65">
            <v>0</v>
          </cell>
          <cell r="L65">
            <v>6</v>
          </cell>
          <cell r="M65">
            <v>0</v>
          </cell>
          <cell r="N65">
            <v>1</v>
          </cell>
          <cell r="O65">
            <v>0</v>
          </cell>
          <cell r="P65">
            <v>1</v>
          </cell>
          <cell r="Q65">
            <v>12</v>
          </cell>
          <cell r="R65">
            <v>1</v>
          </cell>
        </row>
        <row r="66">
          <cell r="F66">
            <v>27</v>
          </cell>
          <cell r="G66">
            <v>3</v>
          </cell>
          <cell r="H66">
            <v>23</v>
          </cell>
          <cell r="I66">
            <v>3</v>
          </cell>
          <cell r="J66">
            <v>1</v>
          </cell>
          <cell r="K66">
            <v>0</v>
          </cell>
          <cell r="L66">
            <v>0</v>
          </cell>
          <cell r="M66">
            <v>0</v>
          </cell>
          <cell r="N66">
            <v>3</v>
          </cell>
          <cell r="O66">
            <v>0</v>
          </cell>
          <cell r="P66">
            <v>1</v>
          </cell>
          <cell r="Q66">
            <v>23</v>
          </cell>
          <cell r="R66">
            <v>3</v>
          </cell>
        </row>
        <row r="67">
          <cell r="F67">
            <v>41</v>
          </cell>
          <cell r="G67">
            <v>4</v>
          </cell>
          <cell r="H67">
            <v>30</v>
          </cell>
          <cell r="I67">
            <v>4</v>
          </cell>
          <cell r="J67">
            <v>1</v>
          </cell>
          <cell r="K67">
            <v>0</v>
          </cell>
          <cell r="L67">
            <v>6</v>
          </cell>
          <cell r="M67">
            <v>0</v>
          </cell>
          <cell r="N67">
            <v>4</v>
          </cell>
          <cell r="O67">
            <v>0</v>
          </cell>
          <cell r="P67">
            <v>2</v>
          </cell>
          <cell r="Q67">
            <v>35</v>
          </cell>
          <cell r="R67">
            <v>4</v>
          </cell>
        </row>
        <row r="74">
          <cell r="F74">
            <v>9</v>
          </cell>
          <cell r="G74">
            <v>0</v>
          </cell>
          <cell r="H74">
            <v>2</v>
          </cell>
          <cell r="I74">
            <v>0</v>
          </cell>
          <cell r="J74">
            <v>0</v>
          </cell>
          <cell r="K74">
            <v>0</v>
          </cell>
          <cell r="L74">
            <v>5</v>
          </cell>
          <cell r="M74">
            <v>0</v>
          </cell>
          <cell r="N74">
            <v>2</v>
          </cell>
          <cell r="O74">
            <v>0</v>
          </cell>
          <cell r="P74">
            <v>0</v>
          </cell>
          <cell r="Q74">
            <v>9</v>
          </cell>
          <cell r="R74">
            <v>0</v>
          </cell>
        </row>
        <row r="75">
          <cell r="F75">
            <v>17</v>
          </cell>
          <cell r="G75">
            <v>0</v>
          </cell>
          <cell r="H75">
            <v>8</v>
          </cell>
          <cell r="I75">
            <v>0</v>
          </cell>
          <cell r="J75">
            <v>0</v>
          </cell>
          <cell r="K75">
            <v>0</v>
          </cell>
          <cell r="L75">
            <v>1</v>
          </cell>
          <cell r="M75">
            <v>0</v>
          </cell>
          <cell r="N75">
            <v>8</v>
          </cell>
          <cell r="O75">
            <v>0</v>
          </cell>
          <cell r="P75">
            <v>0</v>
          </cell>
          <cell r="Q75">
            <v>17</v>
          </cell>
          <cell r="R75">
            <v>0</v>
          </cell>
        </row>
        <row r="76">
          <cell r="F76">
            <v>26</v>
          </cell>
          <cell r="G76">
            <v>0</v>
          </cell>
          <cell r="H76">
            <v>10</v>
          </cell>
          <cell r="I76">
            <v>0</v>
          </cell>
          <cell r="J76">
            <v>0</v>
          </cell>
          <cell r="K76">
            <v>0</v>
          </cell>
          <cell r="L76">
            <v>6</v>
          </cell>
          <cell r="M76">
            <v>0</v>
          </cell>
          <cell r="N76">
            <v>10</v>
          </cell>
          <cell r="O76">
            <v>0</v>
          </cell>
          <cell r="P76">
            <v>0</v>
          </cell>
          <cell r="Q76">
            <v>26</v>
          </cell>
          <cell r="R76">
            <v>0</v>
          </cell>
        </row>
        <row r="80">
          <cell r="F80">
            <v>0</v>
          </cell>
          <cell r="G80">
            <v>0</v>
          </cell>
          <cell r="H80">
            <v>0</v>
          </cell>
          <cell r="I80">
            <v>0</v>
          </cell>
          <cell r="J80">
            <v>0</v>
          </cell>
          <cell r="K80">
            <v>0</v>
          </cell>
          <cell r="L80">
            <v>0</v>
          </cell>
          <cell r="M80">
            <v>0</v>
          </cell>
          <cell r="N80">
            <v>0</v>
          </cell>
          <cell r="O80">
            <v>0</v>
          </cell>
          <cell r="P80">
            <v>0</v>
          </cell>
          <cell r="Q80">
            <v>0</v>
          </cell>
          <cell r="R80">
            <v>0</v>
          </cell>
        </row>
        <row r="81">
          <cell r="F81">
            <v>8</v>
          </cell>
          <cell r="G81">
            <v>1</v>
          </cell>
          <cell r="H81">
            <v>3</v>
          </cell>
          <cell r="I81">
            <v>1</v>
          </cell>
          <cell r="J81">
            <v>0</v>
          </cell>
          <cell r="K81">
            <v>0</v>
          </cell>
          <cell r="L81">
            <v>0</v>
          </cell>
          <cell r="M81">
            <v>0</v>
          </cell>
          <cell r="N81">
            <v>5</v>
          </cell>
          <cell r="O81">
            <v>0</v>
          </cell>
          <cell r="P81">
            <v>0</v>
          </cell>
          <cell r="Q81">
            <v>8</v>
          </cell>
          <cell r="R81">
            <v>0</v>
          </cell>
        </row>
        <row r="82">
          <cell r="F82">
            <v>8</v>
          </cell>
          <cell r="G82">
            <v>1</v>
          </cell>
          <cell r="H82">
            <v>3</v>
          </cell>
          <cell r="I82">
            <v>1</v>
          </cell>
          <cell r="J82">
            <v>0</v>
          </cell>
          <cell r="K82">
            <v>0</v>
          </cell>
          <cell r="L82">
            <v>0</v>
          </cell>
          <cell r="M82">
            <v>0</v>
          </cell>
          <cell r="N82">
            <v>5</v>
          </cell>
          <cell r="O82">
            <v>0</v>
          </cell>
          <cell r="P82">
            <v>0</v>
          </cell>
          <cell r="Q82">
            <v>8</v>
          </cell>
          <cell r="R82">
            <v>0</v>
          </cell>
        </row>
        <row r="83">
          <cell r="F83">
            <v>11</v>
          </cell>
          <cell r="G83">
            <v>0</v>
          </cell>
          <cell r="H83">
            <v>3</v>
          </cell>
          <cell r="I83">
            <v>0</v>
          </cell>
          <cell r="J83">
            <v>0</v>
          </cell>
          <cell r="K83">
            <v>0</v>
          </cell>
          <cell r="L83">
            <v>4</v>
          </cell>
          <cell r="M83">
            <v>0</v>
          </cell>
          <cell r="N83">
            <v>4</v>
          </cell>
          <cell r="O83">
            <v>0</v>
          </cell>
          <cell r="P83">
            <v>0</v>
          </cell>
          <cell r="Q83">
            <v>11</v>
          </cell>
          <cell r="R83">
            <v>0</v>
          </cell>
        </row>
        <row r="84">
          <cell r="F84">
            <v>12</v>
          </cell>
          <cell r="G84">
            <v>0</v>
          </cell>
          <cell r="H84">
            <v>4</v>
          </cell>
          <cell r="I84">
            <v>0</v>
          </cell>
          <cell r="J84">
            <v>0</v>
          </cell>
          <cell r="K84">
            <v>0</v>
          </cell>
          <cell r="L84">
            <v>6</v>
          </cell>
          <cell r="M84">
            <v>0</v>
          </cell>
          <cell r="N84">
            <v>2</v>
          </cell>
          <cell r="O84">
            <v>0</v>
          </cell>
          <cell r="P84">
            <v>0</v>
          </cell>
          <cell r="Q84">
            <v>12</v>
          </cell>
          <cell r="R84">
            <v>0</v>
          </cell>
        </row>
        <row r="85">
          <cell r="F85">
            <v>23</v>
          </cell>
          <cell r="G85">
            <v>0</v>
          </cell>
          <cell r="H85">
            <v>7</v>
          </cell>
          <cell r="I85">
            <v>0</v>
          </cell>
          <cell r="J85">
            <v>0</v>
          </cell>
          <cell r="K85">
            <v>0</v>
          </cell>
          <cell r="L85">
            <v>10</v>
          </cell>
          <cell r="M85">
            <v>0</v>
          </cell>
          <cell r="N85">
            <v>6</v>
          </cell>
          <cell r="O85">
            <v>0</v>
          </cell>
          <cell r="P85">
            <v>0</v>
          </cell>
          <cell r="Q85">
            <v>23</v>
          </cell>
          <cell r="R85">
            <v>0</v>
          </cell>
        </row>
        <row r="86">
          <cell r="F86">
            <v>81</v>
          </cell>
          <cell r="G86">
            <v>1</v>
          </cell>
          <cell r="H86">
            <v>4</v>
          </cell>
          <cell r="I86">
            <v>0</v>
          </cell>
          <cell r="J86">
            <v>0</v>
          </cell>
          <cell r="K86">
            <v>0</v>
          </cell>
          <cell r="L86">
            <v>72</v>
          </cell>
          <cell r="M86">
            <v>1</v>
          </cell>
          <cell r="N86">
            <v>5</v>
          </cell>
          <cell r="O86">
            <v>0</v>
          </cell>
          <cell r="P86">
            <v>0</v>
          </cell>
          <cell r="Q86">
            <v>81</v>
          </cell>
          <cell r="R86">
            <v>0</v>
          </cell>
        </row>
        <row r="87">
          <cell r="F87">
            <v>34</v>
          </cell>
          <cell r="G87">
            <v>2</v>
          </cell>
          <cell r="H87">
            <v>11</v>
          </cell>
          <cell r="I87">
            <v>2</v>
          </cell>
          <cell r="J87">
            <v>0</v>
          </cell>
          <cell r="K87">
            <v>0</v>
          </cell>
          <cell r="L87">
            <v>21</v>
          </cell>
          <cell r="M87">
            <v>0</v>
          </cell>
          <cell r="N87">
            <v>2</v>
          </cell>
          <cell r="O87">
            <v>0</v>
          </cell>
          <cell r="P87">
            <v>0</v>
          </cell>
          <cell r="Q87">
            <v>34</v>
          </cell>
          <cell r="R87">
            <v>0</v>
          </cell>
        </row>
        <row r="88">
          <cell r="F88">
            <v>115</v>
          </cell>
          <cell r="G88">
            <v>3</v>
          </cell>
          <cell r="H88">
            <v>15</v>
          </cell>
          <cell r="I88">
            <v>2</v>
          </cell>
          <cell r="J88">
            <v>0</v>
          </cell>
          <cell r="K88">
            <v>0</v>
          </cell>
          <cell r="L88">
            <v>93</v>
          </cell>
          <cell r="M88">
            <v>1</v>
          </cell>
          <cell r="N88">
            <v>7</v>
          </cell>
          <cell r="O88">
            <v>0</v>
          </cell>
          <cell r="P88">
            <v>0</v>
          </cell>
          <cell r="Q88">
            <v>115</v>
          </cell>
          <cell r="R88">
            <v>0</v>
          </cell>
        </row>
        <row r="89">
          <cell r="F89">
            <v>11</v>
          </cell>
          <cell r="G89">
            <v>0</v>
          </cell>
          <cell r="H89">
            <v>2</v>
          </cell>
          <cell r="I89">
            <v>0</v>
          </cell>
          <cell r="J89">
            <v>0</v>
          </cell>
          <cell r="K89">
            <v>0</v>
          </cell>
          <cell r="L89">
            <v>9</v>
          </cell>
          <cell r="M89">
            <v>0</v>
          </cell>
          <cell r="N89">
            <v>0</v>
          </cell>
          <cell r="O89">
            <v>0</v>
          </cell>
          <cell r="P89">
            <v>0</v>
          </cell>
          <cell r="Q89">
            <v>11</v>
          </cell>
          <cell r="R89">
            <v>0</v>
          </cell>
        </row>
        <row r="90">
          <cell r="F90">
            <v>8</v>
          </cell>
          <cell r="G90">
            <v>0</v>
          </cell>
          <cell r="H90">
            <v>2</v>
          </cell>
          <cell r="I90">
            <v>0</v>
          </cell>
          <cell r="J90">
            <v>0</v>
          </cell>
          <cell r="K90">
            <v>0</v>
          </cell>
          <cell r="L90">
            <v>5</v>
          </cell>
          <cell r="M90">
            <v>0</v>
          </cell>
          <cell r="N90">
            <v>1</v>
          </cell>
          <cell r="O90">
            <v>0</v>
          </cell>
          <cell r="P90">
            <v>0</v>
          </cell>
          <cell r="Q90">
            <v>8</v>
          </cell>
          <cell r="R90">
            <v>0</v>
          </cell>
        </row>
        <row r="91">
          <cell r="F91">
            <v>19</v>
          </cell>
          <cell r="G91">
            <v>0</v>
          </cell>
          <cell r="H91">
            <v>4</v>
          </cell>
          <cell r="I91">
            <v>0</v>
          </cell>
          <cell r="J91">
            <v>0</v>
          </cell>
          <cell r="K91">
            <v>0</v>
          </cell>
          <cell r="L91">
            <v>14</v>
          </cell>
          <cell r="M91">
            <v>0</v>
          </cell>
          <cell r="N91">
            <v>1</v>
          </cell>
          <cell r="O91">
            <v>0</v>
          </cell>
          <cell r="P91">
            <v>0</v>
          </cell>
          <cell r="Q91">
            <v>19</v>
          </cell>
          <cell r="R91">
            <v>0</v>
          </cell>
        </row>
        <row r="92">
          <cell r="F92">
            <v>130</v>
          </cell>
          <cell r="G92">
            <v>24</v>
          </cell>
          <cell r="H92">
            <v>70</v>
          </cell>
          <cell r="I92">
            <v>21</v>
          </cell>
          <cell r="J92">
            <v>2</v>
          </cell>
          <cell r="K92">
            <v>0</v>
          </cell>
          <cell r="L92">
            <v>46</v>
          </cell>
          <cell r="M92">
            <v>1</v>
          </cell>
          <cell r="N92">
            <v>12</v>
          </cell>
          <cell r="O92">
            <v>2</v>
          </cell>
          <cell r="P92">
            <v>10</v>
          </cell>
          <cell r="Q92">
            <v>116</v>
          </cell>
          <cell r="R92">
            <v>4</v>
          </cell>
        </row>
        <row r="93">
          <cell r="F93">
            <v>243</v>
          </cell>
          <cell r="G93">
            <v>21</v>
          </cell>
          <cell r="H93">
            <v>194</v>
          </cell>
          <cell r="I93">
            <v>18</v>
          </cell>
          <cell r="J93">
            <v>25</v>
          </cell>
          <cell r="K93">
            <v>1</v>
          </cell>
          <cell r="L93">
            <v>4</v>
          </cell>
          <cell r="M93">
            <v>0</v>
          </cell>
          <cell r="N93">
            <v>20</v>
          </cell>
          <cell r="O93">
            <v>2</v>
          </cell>
          <cell r="P93">
            <v>9</v>
          </cell>
          <cell r="Q93">
            <v>232</v>
          </cell>
          <cell r="R93">
            <v>2</v>
          </cell>
        </row>
        <row r="94">
          <cell r="F94">
            <v>373</v>
          </cell>
          <cell r="G94">
            <v>45</v>
          </cell>
          <cell r="H94">
            <v>264</v>
          </cell>
          <cell r="I94">
            <v>39</v>
          </cell>
          <cell r="J94">
            <v>27</v>
          </cell>
          <cell r="K94">
            <v>1</v>
          </cell>
          <cell r="L94">
            <v>50</v>
          </cell>
          <cell r="M94">
            <v>1</v>
          </cell>
          <cell r="N94">
            <v>32</v>
          </cell>
          <cell r="O94">
            <v>4</v>
          </cell>
          <cell r="P94">
            <v>19</v>
          </cell>
          <cell r="Q94">
            <v>348</v>
          </cell>
          <cell r="R94">
            <v>6</v>
          </cell>
        </row>
        <row r="98">
          <cell r="F98">
            <v>242</v>
          </cell>
          <cell r="G98">
            <v>25</v>
          </cell>
          <cell r="H98">
            <v>81</v>
          </cell>
          <cell r="I98">
            <v>21</v>
          </cell>
          <cell r="J98">
            <v>2</v>
          </cell>
          <cell r="K98">
            <v>0</v>
          </cell>
          <cell r="L98">
            <v>136</v>
          </cell>
          <cell r="M98">
            <v>2</v>
          </cell>
          <cell r="N98">
            <v>23</v>
          </cell>
          <cell r="O98">
            <v>2</v>
          </cell>
          <cell r="P98">
            <v>10</v>
          </cell>
          <cell r="Q98">
            <v>228</v>
          </cell>
          <cell r="R98">
            <v>4</v>
          </cell>
        </row>
        <row r="99">
          <cell r="F99">
            <v>322</v>
          </cell>
          <cell r="G99">
            <v>24</v>
          </cell>
          <cell r="H99">
            <v>222</v>
          </cell>
          <cell r="I99">
            <v>21</v>
          </cell>
          <cell r="J99">
            <v>25</v>
          </cell>
          <cell r="K99">
            <v>1</v>
          </cell>
          <cell r="L99">
            <v>37</v>
          </cell>
          <cell r="M99">
            <v>0</v>
          </cell>
          <cell r="N99">
            <v>38</v>
          </cell>
          <cell r="O99">
            <v>2</v>
          </cell>
          <cell r="P99">
            <v>9</v>
          </cell>
          <cell r="Q99">
            <v>311</v>
          </cell>
          <cell r="R99">
            <v>2</v>
          </cell>
        </row>
        <row r="100">
          <cell r="F100">
            <v>564</v>
          </cell>
          <cell r="G100">
            <v>49</v>
          </cell>
          <cell r="H100">
            <v>303</v>
          </cell>
          <cell r="I100">
            <v>42</v>
          </cell>
          <cell r="J100">
            <v>27</v>
          </cell>
          <cell r="K100">
            <v>1</v>
          </cell>
          <cell r="L100">
            <v>173</v>
          </cell>
          <cell r="M100">
            <v>2</v>
          </cell>
          <cell r="N100">
            <v>61</v>
          </cell>
          <cell r="O100">
            <v>4</v>
          </cell>
          <cell r="P100">
            <v>19</v>
          </cell>
          <cell r="Q100">
            <v>539</v>
          </cell>
          <cell r="R100">
            <v>6</v>
          </cell>
        </row>
        <row r="107">
          <cell r="F107">
            <v>14</v>
          </cell>
          <cell r="G107">
            <v>0</v>
          </cell>
          <cell r="H107">
            <v>0</v>
          </cell>
          <cell r="I107">
            <v>0</v>
          </cell>
          <cell r="J107">
            <v>0</v>
          </cell>
          <cell r="K107">
            <v>0</v>
          </cell>
          <cell r="L107">
            <v>0</v>
          </cell>
          <cell r="M107">
            <v>0</v>
          </cell>
          <cell r="N107">
            <v>14</v>
          </cell>
          <cell r="O107">
            <v>0</v>
          </cell>
          <cell r="P107">
            <v>13</v>
          </cell>
          <cell r="Q107">
            <v>1</v>
          </cell>
          <cell r="R107">
            <v>0</v>
          </cell>
        </row>
        <row r="108">
          <cell r="F108">
            <v>3</v>
          </cell>
          <cell r="G108">
            <v>0</v>
          </cell>
          <cell r="H108">
            <v>0</v>
          </cell>
          <cell r="I108">
            <v>0</v>
          </cell>
          <cell r="J108">
            <v>0</v>
          </cell>
          <cell r="K108">
            <v>0</v>
          </cell>
          <cell r="L108">
            <v>0</v>
          </cell>
          <cell r="M108">
            <v>0</v>
          </cell>
          <cell r="N108">
            <v>3</v>
          </cell>
          <cell r="O108">
            <v>0</v>
          </cell>
          <cell r="P108">
            <v>3</v>
          </cell>
          <cell r="Q108">
            <v>0</v>
          </cell>
          <cell r="R108">
            <v>0</v>
          </cell>
        </row>
        <row r="109">
          <cell r="F109">
            <v>17</v>
          </cell>
          <cell r="G109">
            <v>0</v>
          </cell>
          <cell r="H109">
            <v>0</v>
          </cell>
          <cell r="I109">
            <v>0</v>
          </cell>
          <cell r="J109">
            <v>0</v>
          </cell>
          <cell r="K109">
            <v>0</v>
          </cell>
          <cell r="L109">
            <v>0</v>
          </cell>
          <cell r="M109">
            <v>0</v>
          </cell>
          <cell r="N109">
            <v>17</v>
          </cell>
          <cell r="O109">
            <v>0</v>
          </cell>
          <cell r="P109">
            <v>16</v>
          </cell>
          <cell r="Q109">
            <v>1</v>
          </cell>
          <cell r="R109">
            <v>0</v>
          </cell>
        </row>
        <row r="125">
          <cell r="F125">
            <v>23</v>
          </cell>
          <cell r="G125">
            <v>2</v>
          </cell>
          <cell r="H125">
            <v>19</v>
          </cell>
          <cell r="I125">
            <v>2</v>
          </cell>
          <cell r="J125">
            <v>0</v>
          </cell>
          <cell r="K125">
            <v>0</v>
          </cell>
          <cell r="L125">
            <v>2</v>
          </cell>
          <cell r="M125">
            <v>0</v>
          </cell>
          <cell r="N125">
            <v>2</v>
          </cell>
          <cell r="O125">
            <v>0</v>
          </cell>
          <cell r="P125">
            <v>10</v>
          </cell>
          <cell r="Q125">
            <v>13</v>
          </cell>
          <cell r="R125">
            <v>0</v>
          </cell>
        </row>
        <row r="126">
          <cell r="F126">
            <v>72</v>
          </cell>
          <cell r="G126">
            <v>7</v>
          </cell>
          <cell r="H126">
            <v>66</v>
          </cell>
          <cell r="I126">
            <v>7</v>
          </cell>
          <cell r="J126">
            <v>4</v>
          </cell>
          <cell r="K126">
            <v>0</v>
          </cell>
          <cell r="L126">
            <v>2</v>
          </cell>
          <cell r="M126">
            <v>0</v>
          </cell>
          <cell r="N126">
            <v>0</v>
          </cell>
          <cell r="O126">
            <v>0</v>
          </cell>
          <cell r="P126">
            <v>20</v>
          </cell>
          <cell r="Q126">
            <v>52</v>
          </cell>
          <cell r="R126">
            <v>0</v>
          </cell>
        </row>
        <row r="127">
          <cell r="F127">
            <v>95</v>
          </cell>
          <cell r="G127">
            <v>9</v>
          </cell>
          <cell r="H127">
            <v>85</v>
          </cell>
          <cell r="I127">
            <v>9</v>
          </cell>
          <cell r="J127">
            <v>4</v>
          </cell>
          <cell r="K127">
            <v>0</v>
          </cell>
          <cell r="L127">
            <v>4</v>
          </cell>
          <cell r="M127">
            <v>0</v>
          </cell>
          <cell r="N127">
            <v>2</v>
          </cell>
          <cell r="O127">
            <v>0</v>
          </cell>
          <cell r="P127">
            <v>30</v>
          </cell>
          <cell r="Q127">
            <v>65</v>
          </cell>
          <cell r="R127">
            <v>0</v>
          </cell>
        </row>
        <row r="131">
          <cell r="F131">
            <v>37</v>
          </cell>
          <cell r="G131">
            <v>2</v>
          </cell>
          <cell r="H131">
            <v>19</v>
          </cell>
          <cell r="I131">
            <v>2</v>
          </cell>
          <cell r="J131">
            <v>0</v>
          </cell>
          <cell r="K131">
            <v>0</v>
          </cell>
          <cell r="L131">
            <v>2</v>
          </cell>
          <cell r="M131">
            <v>0</v>
          </cell>
          <cell r="N131">
            <v>16</v>
          </cell>
          <cell r="O131">
            <v>0</v>
          </cell>
          <cell r="P131">
            <v>23</v>
          </cell>
          <cell r="Q131">
            <v>14</v>
          </cell>
          <cell r="R131">
            <v>0</v>
          </cell>
        </row>
        <row r="132">
          <cell r="F132">
            <v>75</v>
          </cell>
          <cell r="G132">
            <v>7</v>
          </cell>
          <cell r="H132">
            <v>66</v>
          </cell>
          <cell r="I132">
            <v>7</v>
          </cell>
          <cell r="J132">
            <v>4</v>
          </cell>
          <cell r="K132">
            <v>0</v>
          </cell>
          <cell r="L132">
            <v>2</v>
          </cell>
          <cell r="M132">
            <v>0</v>
          </cell>
          <cell r="N132">
            <v>3</v>
          </cell>
          <cell r="O132">
            <v>0</v>
          </cell>
          <cell r="P132">
            <v>23</v>
          </cell>
          <cell r="Q132">
            <v>52</v>
          </cell>
          <cell r="R132">
            <v>0</v>
          </cell>
        </row>
        <row r="133">
          <cell r="F133">
            <v>112</v>
          </cell>
          <cell r="G133">
            <v>9</v>
          </cell>
          <cell r="H133">
            <v>85</v>
          </cell>
          <cell r="I133">
            <v>9</v>
          </cell>
          <cell r="J133">
            <v>4</v>
          </cell>
          <cell r="K133">
            <v>0</v>
          </cell>
          <cell r="L133">
            <v>4</v>
          </cell>
          <cell r="M133">
            <v>0</v>
          </cell>
          <cell r="N133">
            <v>19</v>
          </cell>
          <cell r="O133">
            <v>0</v>
          </cell>
          <cell r="P133">
            <v>46</v>
          </cell>
          <cell r="Q133">
            <v>66</v>
          </cell>
          <cell r="R133">
            <v>0</v>
          </cell>
        </row>
        <row r="134">
          <cell r="F134">
            <v>6</v>
          </cell>
          <cell r="G134">
            <v>2</v>
          </cell>
          <cell r="H134">
            <v>2</v>
          </cell>
          <cell r="I134">
            <v>1</v>
          </cell>
          <cell r="J134">
            <v>0</v>
          </cell>
          <cell r="K134">
            <v>0</v>
          </cell>
          <cell r="L134">
            <v>3</v>
          </cell>
          <cell r="M134">
            <v>0</v>
          </cell>
          <cell r="N134">
            <v>1</v>
          </cell>
          <cell r="O134">
            <v>1</v>
          </cell>
          <cell r="P134">
            <v>0</v>
          </cell>
          <cell r="Q134">
            <v>6</v>
          </cell>
          <cell r="R134">
            <v>0</v>
          </cell>
        </row>
        <row r="135">
          <cell r="F135">
            <v>45</v>
          </cell>
          <cell r="G135">
            <v>1</v>
          </cell>
          <cell r="H135">
            <v>44</v>
          </cell>
          <cell r="I135">
            <v>1</v>
          </cell>
          <cell r="J135">
            <v>0</v>
          </cell>
          <cell r="K135">
            <v>0</v>
          </cell>
          <cell r="L135">
            <v>1</v>
          </cell>
          <cell r="M135">
            <v>0</v>
          </cell>
          <cell r="N135">
            <v>0</v>
          </cell>
          <cell r="O135">
            <v>0</v>
          </cell>
          <cell r="P135">
            <v>0</v>
          </cell>
          <cell r="Q135">
            <v>45</v>
          </cell>
          <cell r="R135">
            <v>0</v>
          </cell>
        </row>
        <row r="136">
          <cell r="F136">
            <v>51</v>
          </cell>
          <cell r="G136">
            <v>3</v>
          </cell>
          <cell r="H136">
            <v>46</v>
          </cell>
          <cell r="I136">
            <v>2</v>
          </cell>
          <cell r="J136">
            <v>0</v>
          </cell>
          <cell r="K136">
            <v>0</v>
          </cell>
          <cell r="L136">
            <v>4</v>
          </cell>
          <cell r="M136">
            <v>0</v>
          </cell>
          <cell r="N136">
            <v>1</v>
          </cell>
          <cell r="O136">
            <v>1</v>
          </cell>
          <cell r="P136">
            <v>0</v>
          </cell>
          <cell r="Q136">
            <v>51</v>
          </cell>
          <cell r="R136">
            <v>0</v>
          </cell>
        </row>
        <row r="137">
          <cell r="F137">
            <v>7</v>
          </cell>
          <cell r="G137">
            <v>1</v>
          </cell>
          <cell r="H137">
            <v>1</v>
          </cell>
          <cell r="I137">
            <v>1</v>
          </cell>
          <cell r="J137">
            <v>0</v>
          </cell>
          <cell r="K137">
            <v>0</v>
          </cell>
          <cell r="L137">
            <v>6</v>
          </cell>
          <cell r="M137">
            <v>0</v>
          </cell>
          <cell r="N137">
            <v>0</v>
          </cell>
          <cell r="O137">
            <v>0</v>
          </cell>
          <cell r="P137">
            <v>0</v>
          </cell>
          <cell r="Q137">
            <v>7</v>
          </cell>
          <cell r="R137">
            <v>0</v>
          </cell>
        </row>
        <row r="138">
          <cell r="F138">
            <v>8</v>
          </cell>
          <cell r="G138">
            <v>1</v>
          </cell>
          <cell r="H138">
            <v>6</v>
          </cell>
          <cell r="I138">
            <v>1</v>
          </cell>
          <cell r="J138">
            <v>0</v>
          </cell>
          <cell r="K138">
            <v>0</v>
          </cell>
          <cell r="L138">
            <v>2</v>
          </cell>
          <cell r="M138">
            <v>0</v>
          </cell>
          <cell r="N138">
            <v>0</v>
          </cell>
          <cell r="O138">
            <v>0</v>
          </cell>
          <cell r="P138">
            <v>0</v>
          </cell>
          <cell r="Q138">
            <v>8</v>
          </cell>
          <cell r="R138">
            <v>0</v>
          </cell>
        </row>
        <row r="139">
          <cell r="F139">
            <v>15</v>
          </cell>
          <cell r="G139">
            <v>2</v>
          </cell>
          <cell r="H139">
            <v>7</v>
          </cell>
          <cell r="I139">
            <v>2</v>
          </cell>
          <cell r="J139">
            <v>0</v>
          </cell>
          <cell r="K139">
            <v>0</v>
          </cell>
          <cell r="L139">
            <v>8</v>
          </cell>
          <cell r="M139">
            <v>0</v>
          </cell>
          <cell r="N139">
            <v>0</v>
          </cell>
          <cell r="O139">
            <v>0</v>
          </cell>
          <cell r="P139">
            <v>0</v>
          </cell>
          <cell r="Q139">
            <v>15</v>
          </cell>
          <cell r="R139">
            <v>0</v>
          </cell>
        </row>
        <row r="140">
          <cell r="F140">
            <v>27</v>
          </cell>
          <cell r="G140">
            <v>0</v>
          </cell>
          <cell r="H140">
            <v>3</v>
          </cell>
          <cell r="I140">
            <v>0</v>
          </cell>
          <cell r="J140">
            <v>0</v>
          </cell>
          <cell r="K140">
            <v>0</v>
          </cell>
          <cell r="L140">
            <v>8</v>
          </cell>
          <cell r="M140">
            <v>0</v>
          </cell>
          <cell r="N140">
            <v>16</v>
          </cell>
          <cell r="O140">
            <v>0</v>
          </cell>
          <cell r="P140">
            <v>13</v>
          </cell>
          <cell r="Q140">
            <v>14</v>
          </cell>
          <cell r="R140">
            <v>0</v>
          </cell>
        </row>
        <row r="141">
          <cell r="F141">
            <v>96</v>
          </cell>
          <cell r="G141">
            <v>3</v>
          </cell>
          <cell r="H141">
            <v>84</v>
          </cell>
          <cell r="I141">
            <v>3</v>
          </cell>
          <cell r="J141">
            <v>0</v>
          </cell>
          <cell r="K141">
            <v>0</v>
          </cell>
          <cell r="L141">
            <v>1</v>
          </cell>
          <cell r="M141">
            <v>0</v>
          </cell>
          <cell r="N141">
            <v>11</v>
          </cell>
          <cell r="O141">
            <v>0</v>
          </cell>
          <cell r="P141">
            <v>3</v>
          </cell>
          <cell r="Q141">
            <v>93</v>
          </cell>
          <cell r="R141">
            <v>0</v>
          </cell>
        </row>
        <row r="142">
          <cell r="F142">
            <v>123</v>
          </cell>
          <cell r="G142">
            <v>3</v>
          </cell>
          <cell r="H142">
            <v>87</v>
          </cell>
          <cell r="I142">
            <v>3</v>
          </cell>
          <cell r="J142">
            <v>0</v>
          </cell>
          <cell r="K142">
            <v>0</v>
          </cell>
          <cell r="L142">
            <v>9</v>
          </cell>
          <cell r="M142">
            <v>0</v>
          </cell>
          <cell r="N142">
            <v>27</v>
          </cell>
          <cell r="O142">
            <v>0</v>
          </cell>
          <cell r="P142">
            <v>16</v>
          </cell>
          <cell r="Q142">
            <v>107</v>
          </cell>
          <cell r="R142">
            <v>0</v>
          </cell>
        </row>
        <row r="143">
          <cell r="F143">
            <v>100</v>
          </cell>
          <cell r="G143">
            <v>3</v>
          </cell>
          <cell r="H143">
            <v>8</v>
          </cell>
          <cell r="I143">
            <v>1</v>
          </cell>
          <cell r="J143">
            <v>0</v>
          </cell>
          <cell r="K143">
            <v>0</v>
          </cell>
          <cell r="L143">
            <v>90</v>
          </cell>
          <cell r="M143">
            <v>2</v>
          </cell>
          <cell r="N143">
            <v>2</v>
          </cell>
          <cell r="O143">
            <v>0</v>
          </cell>
          <cell r="P143">
            <v>0</v>
          </cell>
          <cell r="Q143">
            <v>100</v>
          </cell>
          <cell r="R143">
            <v>0</v>
          </cell>
        </row>
        <row r="144">
          <cell r="F144">
            <v>181</v>
          </cell>
          <cell r="G144">
            <v>1</v>
          </cell>
          <cell r="H144">
            <v>63</v>
          </cell>
          <cell r="I144">
            <v>1</v>
          </cell>
          <cell r="J144">
            <v>0</v>
          </cell>
          <cell r="K144">
            <v>0</v>
          </cell>
          <cell r="L144">
            <v>118</v>
          </cell>
          <cell r="M144">
            <v>0</v>
          </cell>
          <cell r="N144">
            <v>0</v>
          </cell>
          <cell r="O144">
            <v>0</v>
          </cell>
          <cell r="P144">
            <v>0</v>
          </cell>
          <cell r="Q144">
            <v>181</v>
          </cell>
          <cell r="R144">
            <v>0</v>
          </cell>
        </row>
        <row r="145">
          <cell r="F145">
            <v>281</v>
          </cell>
          <cell r="G145">
            <v>4</v>
          </cell>
          <cell r="H145">
            <v>71</v>
          </cell>
          <cell r="I145">
            <v>2</v>
          </cell>
          <cell r="J145">
            <v>0</v>
          </cell>
          <cell r="K145">
            <v>0</v>
          </cell>
          <cell r="L145">
            <v>208</v>
          </cell>
          <cell r="M145">
            <v>2</v>
          </cell>
          <cell r="N145">
            <v>2</v>
          </cell>
          <cell r="O145">
            <v>0</v>
          </cell>
          <cell r="P145">
            <v>0</v>
          </cell>
          <cell r="Q145">
            <v>281</v>
          </cell>
          <cell r="R145">
            <v>0</v>
          </cell>
        </row>
        <row r="146">
          <cell r="F146">
            <v>932</v>
          </cell>
          <cell r="G146">
            <v>6</v>
          </cell>
          <cell r="H146">
            <v>8</v>
          </cell>
          <cell r="I146">
            <v>1</v>
          </cell>
          <cell r="J146">
            <v>0</v>
          </cell>
          <cell r="K146">
            <v>0</v>
          </cell>
          <cell r="L146">
            <v>5</v>
          </cell>
          <cell r="M146">
            <v>1</v>
          </cell>
          <cell r="N146">
            <v>919</v>
          </cell>
          <cell r="O146">
            <v>4</v>
          </cell>
          <cell r="P146">
            <v>0</v>
          </cell>
          <cell r="Q146">
            <v>845</v>
          </cell>
          <cell r="R146">
            <v>87</v>
          </cell>
        </row>
        <row r="147">
          <cell r="F147">
            <v>3755</v>
          </cell>
          <cell r="G147">
            <v>3</v>
          </cell>
          <cell r="H147">
            <v>23</v>
          </cell>
          <cell r="I147">
            <v>2</v>
          </cell>
          <cell r="J147">
            <v>0</v>
          </cell>
          <cell r="K147">
            <v>0</v>
          </cell>
          <cell r="L147">
            <v>84</v>
          </cell>
          <cell r="M147">
            <v>0</v>
          </cell>
          <cell r="N147">
            <v>3648</v>
          </cell>
          <cell r="O147">
            <v>1</v>
          </cell>
          <cell r="P147">
            <v>0</v>
          </cell>
          <cell r="Q147">
            <v>3541</v>
          </cell>
          <cell r="R147">
            <v>214</v>
          </cell>
        </row>
        <row r="148">
          <cell r="F148">
            <v>4687</v>
          </cell>
          <cell r="G148">
            <v>9</v>
          </cell>
          <cell r="H148">
            <v>31</v>
          </cell>
          <cell r="I148">
            <v>3</v>
          </cell>
          <cell r="J148">
            <v>0</v>
          </cell>
          <cell r="K148">
            <v>0</v>
          </cell>
          <cell r="L148">
            <v>89</v>
          </cell>
          <cell r="M148">
            <v>1</v>
          </cell>
          <cell r="N148">
            <v>4567</v>
          </cell>
          <cell r="O148">
            <v>5</v>
          </cell>
          <cell r="P148">
            <v>0</v>
          </cell>
          <cell r="Q148">
            <v>4386</v>
          </cell>
          <cell r="R148">
            <v>301</v>
          </cell>
        </row>
        <row r="149">
          <cell r="F149">
            <v>34</v>
          </cell>
          <cell r="G149">
            <v>1</v>
          </cell>
          <cell r="H149">
            <v>5</v>
          </cell>
          <cell r="I149">
            <v>1</v>
          </cell>
          <cell r="J149">
            <v>0</v>
          </cell>
          <cell r="K149">
            <v>0</v>
          </cell>
          <cell r="L149">
            <v>25</v>
          </cell>
          <cell r="M149">
            <v>0</v>
          </cell>
          <cell r="N149">
            <v>4</v>
          </cell>
          <cell r="O149">
            <v>0</v>
          </cell>
          <cell r="P149">
            <v>0</v>
          </cell>
          <cell r="Q149">
            <v>34</v>
          </cell>
          <cell r="R149">
            <v>0</v>
          </cell>
        </row>
        <row r="150">
          <cell r="F150">
            <v>47</v>
          </cell>
          <cell r="G150">
            <v>1</v>
          </cell>
          <cell r="H150">
            <v>20</v>
          </cell>
          <cell r="I150">
            <v>1</v>
          </cell>
          <cell r="J150">
            <v>0</v>
          </cell>
          <cell r="K150">
            <v>0</v>
          </cell>
          <cell r="L150">
            <v>25</v>
          </cell>
          <cell r="M150">
            <v>0</v>
          </cell>
          <cell r="N150">
            <v>2</v>
          </cell>
          <cell r="O150">
            <v>0</v>
          </cell>
          <cell r="P150">
            <v>0</v>
          </cell>
          <cell r="Q150">
            <v>47</v>
          </cell>
          <cell r="R150">
            <v>0</v>
          </cell>
        </row>
        <row r="151">
          <cell r="F151">
            <v>81</v>
          </cell>
          <cell r="G151">
            <v>2</v>
          </cell>
          <cell r="H151">
            <v>25</v>
          </cell>
          <cell r="I151">
            <v>2</v>
          </cell>
          <cell r="J151">
            <v>0</v>
          </cell>
          <cell r="K151">
            <v>0</v>
          </cell>
          <cell r="L151">
            <v>50</v>
          </cell>
          <cell r="M151">
            <v>0</v>
          </cell>
          <cell r="N151">
            <v>6</v>
          </cell>
          <cell r="O151">
            <v>0</v>
          </cell>
          <cell r="P151">
            <v>0</v>
          </cell>
          <cell r="Q151">
            <v>81</v>
          </cell>
          <cell r="R151">
            <v>0</v>
          </cell>
        </row>
        <row r="152">
          <cell r="F152">
            <v>142</v>
          </cell>
          <cell r="G152">
            <v>4</v>
          </cell>
          <cell r="H152">
            <v>5</v>
          </cell>
          <cell r="I152">
            <v>1</v>
          </cell>
          <cell r="J152">
            <v>0</v>
          </cell>
          <cell r="K152">
            <v>0</v>
          </cell>
          <cell r="L152">
            <v>132</v>
          </cell>
          <cell r="M152">
            <v>3</v>
          </cell>
          <cell r="N152">
            <v>5</v>
          </cell>
          <cell r="O152">
            <v>0</v>
          </cell>
          <cell r="P152">
            <v>0</v>
          </cell>
          <cell r="Q152">
            <v>142</v>
          </cell>
          <cell r="R152">
            <v>0</v>
          </cell>
        </row>
        <row r="153">
          <cell r="F153">
            <v>104</v>
          </cell>
          <cell r="G153">
            <v>4</v>
          </cell>
          <cell r="H153">
            <v>63</v>
          </cell>
          <cell r="I153">
            <v>4</v>
          </cell>
          <cell r="J153">
            <v>0</v>
          </cell>
          <cell r="K153">
            <v>0</v>
          </cell>
          <cell r="L153">
            <v>39</v>
          </cell>
          <cell r="M153">
            <v>0</v>
          </cell>
          <cell r="N153">
            <v>2</v>
          </cell>
          <cell r="O153">
            <v>0</v>
          </cell>
          <cell r="P153">
            <v>0</v>
          </cell>
          <cell r="Q153">
            <v>104</v>
          </cell>
          <cell r="R153">
            <v>0</v>
          </cell>
        </row>
        <row r="154">
          <cell r="F154">
            <v>246</v>
          </cell>
          <cell r="G154">
            <v>8</v>
          </cell>
          <cell r="H154">
            <v>68</v>
          </cell>
          <cell r="I154">
            <v>5</v>
          </cell>
          <cell r="J154">
            <v>0</v>
          </cell>
          <cell r="K154">
            <v>0</v>
          </cell>
          <cell r="L154">
            <v>171</v>
          </cell>
          <cell r="M154">
            <v>3</v>
          </cell>
          <cell r="N154">
            <v>7</v>
          </cell>
          <cell r="O154">
            <v>0</v>
          </cell>
          <cell r="P154">
            <v>0</v>
          </cell>
          <cell r="Q154">
            <v>246</v>
          </cell>
          <cell r="R154">
            <v>0</v>
          </cell>
        </row>
        <row r="155">
          <cell r="F155">
            <v>14</v>
          </cell>
          <cell r="G155">
            <v>0</v>
          </cell>
          <cell r="H155">
            <v>3</v>
          </cell>
          <cell r="I155">
            <v>0</v>
          </cell>
          <cell r="J155">
            <v>0</v>
          </cell>
          <cell r="K155">
            <v>0</v>
          </cell>
          <cell r="L155">
            <v>10</v>
          </cell>
          <cell r="M155">
            <v>0</v>
          </cell>
          <cell r="N155">
            <v>1</v>
          </cell>
          <cell r="O155">
            <v>0</v>
          </cell>
          <cell r="P155">
            <v>0</v>
          </cell>
          <cell r="Q155">
            <v>14</v>
          </cell>
          <cell r="R155">
            <v>0</v>
          </cell>
        </row>
        <row r="156">
          <cell r="F156">
            <v>15</v>
          </cell>
          <cell r="G156">
            <v>0</v>
          </cell>
          <cell r="H156">
            <v>8</v>
          </cell>
          <cell r="I156">
            <v>0</v>
          </cell>
          <cell r="J156">
            <v>0</v>
          </cell>
          <cell r="K156">
            <v>0</v>
          </cell>
          <cell r="L156">
            <v>6</v>
          </cell>
          <cell r="M156">
            <v>0</v>
          </cell>
          <cell r="N156">
            <v>1</v>
          </cell>
          <cell r="O156">
            <v>0</v>
          </cell>
          <cell r="P156">
            <v>0</v>
          </cell>
          <cell r="Q156">
            <v>15</v>
          </cell>
          <cell r="R156">
            <v>0</v>
          </cell>
        </row>
        <row r="157">
          <cell r="F157">
            <v>29</v>
          </cell>
          <cell r="G157">
            <v>0</v>
          </cell>
          <cell r="H157">
            <v>11</v>
          </cell>
          <cell r="I157">
            <v>0</v>
          </cell>
          <cell r="J157">
            <v>0</v>
          </cell>
          <cell r="K157">
            <v>0</v>
          </cell>
          <cell r="L157">
            <v>16</v>
          </cell>
          <cell r="M157">
            <v>0</v>
          </cell>
          <cell r="N157">
            <v>2</v>
          </cell>
          <cell r="O157">
            <v>0</v>
          </cell>
          <cell r="P157">
            <v>0</v>
          </cell>
          <cell r="Q157">
            <v>29</v>
          </cell>
          <cell r="R157">
            <v>0</v>
          </cell>
        </row>
        <row r="158">
          <cell r="F158">
            <v>621</v>
          </cell>
          <cell r="G158">
            <v>108</v>
          </cell>
          <cell r="H158">
            <v>247</v>
          </cell>
          <cell r="I158">
            <v>76</v>
          </cell>
          <cell r="J158">
            <v>35</v>
          </cell>
          <cell r="K158">
            <v>16</v>
          </cell>
          <cell r="L158">
            <v>228</v>
          </cell>
          <cell r="M158">
            <v>10</v>
          </cell>
          <cell r="N158">
            <v>111</v>
          </cell>
          <cell r="O158">
            <v>6</v>
          </cell>
          <cell r="P158">
            <v>44</v>
          </cell>
          <cell r="Q158">
            <v>504</v>
          </cell>
          <cell r="R158">
            <v>73</v>
          </cell>
        </row>
        <row r="159">
          <cell r="F159">
            <v>1100</v>
          </cell>
          <cell r="G159">
            <v>116</v>
          </cell>
          <cell r="H159">
            <v>627</v>
          </cell>
          <cell r="I159">
            <v>101</v>
          </cell>
          <cell r="J159">
            <v>130</v>
          </cell>
          <cell r="K159">
            <v>9</v>
          </cell>
          <cell r="L159">
            <v>52</v>
          </cell>
          <cell r="M159">
            <v>2</v>
          </cell>
          <cell r="N159">
            <v>291</v>
          </cell>
          <cell r="O159">
            <v>4</v>
          </cell>
          <cell r="P159">
            <v>76</v>
          </cell>
          <cell r="Q159">
            <v>770</v>
          </cell>
          <cell r="R159">
            <v>254</v>
          </cell>
        </row>
        <row r="160">
          <cell r="F160">
            <v>1721</v>
          </cell>
          <cell r="G160">
            <v>224</v>
          </cell>
          <cell r="H160">
            <v>874</v>
          </cell>
          <cell r="I160">
            <v>177</v>
          </cell>
          <cell r="J160">
            <v>165</v>
          </cell>
          <cell r="K160">
            <v>25</v>
          </cell>
          <cell r="L160">
            <v>280</v>
          </cell>
          <cell r="M160">
            <v>12</v>
          </cell>
          <cell r="N160">
            <v>402</v>
          </cell>
          <cell r="O160">
            <v>10</v>
          </cell>
          <cell r="P160">
            <v>120</v>
          </cell>
          <cell r="Q160">
            <v>1274</v>
          </cell>
          <cell r="R160">
            <v>327</v>
          </cell>
        </row>
        <row r="161">
          <cell r="F161">
            <v>719</v>
          </cell>
          <cell r="G161">
            <v>79</v>
          </cell>
          <cell r="H161">
            <v>289</v>
          </cell>
          <cell r="I161">
            <v>78</v>
          </cell>
          <cell r="J161">
            <v>1</v>
          </cell>
          <cell r="K161">
            <v>0</v>
          </cell>
          <cell r="L161">
            <v>135</v>
          </cell>
          <cell r="M161">
            <v>1</v>
          </cell>
          <cell r="N161">
            <v>294</v>
          </cell>
          <cell r="O161">
            <v>0</v>
          </cell>
          <cell r="P161">
            <v>1</v>
          </cell>
          <cell r="Q161">
            <v>569</v>
          </cell>
          <cell r="R161">
            <v>149</v>
          </cell>
        </row>
        <row r="162">
          <cell r="F162">
            <v>1503</v>
          </cell>
          <cell r="G162">
            <v>72</v>
          </cell>
          <cell r="H162">
            <v>558</v>
          </cell>
          <cell r="I162">
            <v>68</v>
          </cell>
          <cell r="J162">
            <v>3</v>
          </cell>
          <cell r="K162">
            <v>1</v>
          </cell>
          <cell r="L162">
            <v>45</v>
          </cell>
          <cell r="M162">
            <v>2</v>
          </cell>
          <cell r="N162">
            <v>897</v>
          </cell>
          <cell r="O162">
            <v>1</v>
          </cell>
          <cell r="P162">
            <v>1</v>
          </cell>
          <cell r="Q162">
            <v>1080</v>
          </cell>
          <cell r="R162">
            <v>422</v>
          </cell>
        </row>
        <row r="163">
          <cell r="F163">
            <v>2222</v>
          </cell>
          <cell r="G163">
            <v>151</v>
          </cell>
          <cell r="H163">
            <v>847</v>
          </cell>
          <cell r="I163">
            <v>146</v>
          </cell>
          <cell r="J163">
            <v>4</v>
          </cell>
          <cell r="K163">
            <v>1</v>
          </cell>
          <cell r="L163">
            <v>180</v>
          </cell>
          <cell r="M163">
            <v>3</v>
          </cell>
          <cell r="N163">
            <v>1191</v>
          </cell>
          <cell r="O163">
            <v>1</v>
          </cell>
          <cell r="P163">
            <v>2</v>
          </cell>
          <cell r="Q163">
            <v>1649</v>
          </cell>
          <cell r="R163">
            <v>571</v>
          </cell>
        </row>
        <row r="164">
          <cell r="F164">
            <v>2602</v>
          </cell>
          <cell r="G164">
            <v>204</v>
          </cell>
          <cell r="H164">
            <v>571</v>
          </cell>
          <cell r="I164">
            <v>160</v>
          </cell>
          <cell r="J164">
            <v>36</v>
          </cell>
          <cell r="K164">
            <v>16</v>
          </cell>
          <cell r="L164">
            <v>642</v>
          </cell>
          <cell r="M164">
            <v>17</v>
          </cell>
          <cell r="N164">
            <v>1353</v>
          </cell>
          <cell r="O164">
            <v>11</v>
          </cell>
          <cell r="P164">
            <v>58</v>
          </cell>
          <cell r="Q164">
            <v>2235</v>
          </cell>
          <cell r="R164">
            <v>309</v>
          </cell>
        </row>
        <row r="165">
          <cell r="F165">
            <v>6854</v>
          </cell>
          <cell r="G165">
            <v>202</v>
          </cell>
          <cell r="H165">
            <v>1496</v>
          </cell>
          <cell r="I165">
            <v>182</v>
          </cell>
          <cell r="J165">
            <v>133</v>
          </cell>
          <cell r="K165">
            <v>10</v>
          </cell>
          <cell r="L165">
            <v>373</v>
          </cell>
          <cell r="M165">
            <v>4</v>
          </cell>
          <cell r="N165">
            <v>4852</v>
          </cell>
          <cell r="O165">
            <v>6</v>
          </cell>
          <cell r="P165">
            <v>80</v>
          </cell>
          <cell r="Q165">
            <v>5884</v>
          </cell>
          <cell r="R165">
            <v>890</v>
          </cell>
        </row>
        <row r="166">
          <cell r="F166">
            <v>9456</v>
          </cell>
          <cell r="G166">
            <v>406</v>
          </cell>
          <cell r="H166">
            <v>2067</v>
          </cell>
          <cell r="I166">
            <v>342</v>
          </cell>
          <cell r="J166">
            <v>169</v>
          </cell>
          <cell r="K166">
            <v>26</v>
          </cell>
          <cell r="L166">
            <v>1015</v>
          </cell>
          <cell r="M166">
            <v>21</v>
          </cell>
          <cell r="N166">
            <v>6205</v>
          </cell>
          <cell r="O166">
            <v>17</v>
          </cell>
          <cell r="P166">
            <v>138</v>
          </cell>
          <cell r="Q166">
            <v>8119</v>
          </cell>
          <cell r="R166">
            <v>1199</v>
          </cell>
        </row>
      </sheetData>
      <sheetData sheetId="4">
        <row r="2">
          <cell r="G2">
            <v>161</v>
          </cell>
          <cell r="H2">
            <v>2</v>
          </cell>
          <cell r="I2">
            <v>0</v>
          </cell>
          <cell r="J2">
            <v>0</v>
          </cell>
          <cell r="K2">
            <v>2</v>
          </cell>
          <cell r="L2">
            <v>0</v>
          </cell>
          <cell r="M2">
            <v>159</v>
          </cell>
          <cell r="N2">
            <v>0</v>
          </cell>
          <cell r="O2">
            <v>0</v>
          </cell>
          <cell r="P2">
            <v>0</v>
          </cell>
          <cell r="Q2">
            <v>159</v>
          </cell>
          <cell r="V2" t="str">
            <v>2024</v>
          </cell>
        </row>
        <row r="3">
          <cell r="G3">
            <v>113</v>
          </cell>
          <cell r="H3">
            <v>29</v>
          </cell>
          <cell r="I3">
            <v>0</v>
          </cell>
          <cell r="J3">
            <v>0</v>
          </cell>
          <cell r="K3">
            <v>29</v>
          </cell>
          <cell r="L3">
            <v>0</v>
          </cell>
          <cell r="M3">
            <v>84</v>
          </cell>
          <cell r="N3">
            <v>0</v>
          </cell>
          <cell r="O3">
            <v>6</v>
          </cell>
          <cell r="P3">
            <v>0</v>
          </cell>
          <cell r="Q3">
            <v>78</v>
          </cell>
        </row>
        <row r="4">
          <cell r="G4">
            <v>54</v>
          </cell>
          <cell r="H4">
            <v>43</v>
          </cell>
          <cell r="I4">
            <v>0</v>
          </cell>
          <cell r="J4">
            <v>0</v>
          </cell>
          <cell r="K4">
            <v>42</v>
          </cell>
          <cell r="L4">
            <v>1</v>
          </cell>
          <cell r="M4">
            <v>11</v>
          </cell>
          <cell r="N4">
            <v>0</v>
          </cell>
          <cell r="O4">
            <v>7</v>
          </cell>
          <cell r="P4">
            <v>0</v>
          </cell>
          <cell r="Q4">
            <v>4</v>
          </cell>
        </row>
        <row r="5">
          <cell r="G5">
            <v>59</v>
          </cell>
          <cell r="H5">
            <v>37</v>
          </cell>
          <cell r="I5">
            <v>2</v>
          </cell>
          <cell r="J5">
            <v>0</v>
          </cell>
          <cell r="K5">
            <v>32</v>
          </cell>
          <cell r="L5">
            <v>3</v>
          </cell>
          <cell r="M5">
            <v>22</v>
          </cell>
          <cell r="N5">
            <v>0</v>
          </cell>
          <cell r="O5">
            <v>16</v>
          </cell>
          <cell r="P5">
            <v>0</v>
          </cell>
          <cell r="Q5">
            <v>6</v>
          </cell>
        </row>
        <row r="6">
          <cell r="G6">
            <v>74</v>
          </cell>
          <cell r="H6">
            <v>52</v>
          </cell>
          <cell r="I6">
            <v>13</v>
          </cell>
          <cell r="J6">
            <v>0</v>
          </cell>
          <cell r="K6">
            <v>26</v>
          </cell>
          <cell r="L6">
            <v>13</v>
          </cell>
          <cell r="M6">
            <v>22</v>
          </cell>
          <cell r="N6">
            <v>0</v>
          </cell>
          <cell r="O6">
            <v>20</v>
          </cell>
          <cell r="P6">
            <v>0</v>
          </cell>
          <cell r="Q6">
            <v>2</v>
          </cell>
        </row>
        <row r="7">
          <cell r="G7">
            <v>56</v>
          </cell>
          <cell r="H7">
            <v>45</v>
          </cell>
          <cell r="I7">
            <v>13</v>
          </cell>
          <cell r="J7">
            <v>0</v>
          </cell>
          <cell r="K7">
            <v>19</v>
          </cell>
          <cell r="L7">
            <v>13</v>
          </cell>
          <cell r="M7">
            <v>11</v>
          </cell>
          <cell r="N7">
            <v>0</v>
          </cell>
          <cell r="O7">
            <v>10</v>
          </cell>
          <cell r="P7">
            <v>0</v>
          </cell>
          <cell r="Q7">
            <v>1</v>
          </cell>
        </row>
        <row r="8">
          <cell r="G8">
            <v>49</v>
          </cell>
          <cell r="H8">
            <v>40</v>
          </cell>
          <cell r="I8">
            <v>15</v>
          </cell>
          <cell r="J8">
            <v>0</v>
          </cell>
          <cell r="K8">
            <v>16</v>
          </cell>
          <cell r="L8">
            <v>9</v>
          </cell>
          <cell r="M8">
            <v>9</v>
          </cell>
          <cell r="N8">
            <v>0</v>
          </cell>
          <cell r="O8">
            <v>9</v>
          </cell>
          <cell r="P8">
            <v>0</v>
          </cell>
          <cell r="Q8">
            <v>0</v>
          </cell>
        </row>
        <row r="9">
          <cell r="G9">
            <v>35</v>
          </cell>
          <cell r="H9">
            <v>30</v>
          </cell>
          <cell r="I9">
            <v>14</v>
          </cell>
          <cell r="J9">
            <v>0</v>
          </cell>
          <cell r="K9">
            <v>9</v>
          </cell>
          <cell r="L9">
            <v>7</v>
          </cell>
          <cell r="M9">
            <v>5</v>
          </cell>
          <cell r="N9">
            <v>0</v>
          </cell>
          <cell r="O9">
            <v>5</v>
          </cell>
          <cell r="P9">
            <v>0</v>
          </cell>
          <cell r="Q9">
            <v>0</v>
          </cell>
        </row>
        <row r="10">
          <cell r="G10">
            <v>26</v>
          </cell>
          <cell r="H10">
            <v>25</v>
          </cell>
          <cell r="I10">
            <v>13</v>
          </cell>
          <cell r="J10">
            <v>0</v>
          </cell>
          <cell r="K10">
            <v>9</v>
          </cell>
          <cell r="L10">
            <v>3</v>
          </cell>
          <cell r="M10">
            <v>1</v>
          </cell>
          <cell r="N10">
            <v>0</v>
          </cell>
          <cell r="O10">
            <v>1</v>
          </cell>
          <cell r="P10">
            <v>0</v>
          </cell>
          <cell r="Q10">
            <v>0</v>
          </cell>
        </row>
        <row r="11">
          <cell r="G11">
            <v>15</v>
          </cell>
          <cell r="H11">
            <v>5</v>
          </cell>
          <cell r="I11">
            <v>3</v>
          </cell>
          <cell r="J11">
            <v>0</v>
          </cell>
          <cell r="K11">
            <v>2</v>
          </cell>
          <cell r="L11">
            <v>0</v>
          </cell>
          <cell r="M11">
            <v>10</v>
          </cell>
          <cell r="N11">
            <v>0</v>
          </cell>
          <cell r="O11">
            <v>9</v>
          </cell>
          <cell r="P11">
            <v>1</v>
          </cell>
          <cell r="Q11">
            <v>0</v>
          </cell>
        </row>
        <row r="13">
          <cell r="G13">
            <v>642</v>
          </cell>
          <cell r="H13">
            <v>308</v>
          </cell>
          <cell r="I13">
            <v>73</v>
          </cell>
          <cell r="J13">
            <v>0</v>
          </cell>
          <cell r="K13">
            <v>186</v>
          </cell>
          <cell r="L13">
            <v>49</v>
          </cell>
          <cell r="M13">
            <v>334</v>
          </cell>
          <cell r="N13">
            <v>0</v>
          </cell>
          <cell r="O13">
            <v>83</v>
          </cell>
          <cell r="P13">
            <v>1</v>
          </cell>
          <cell r="Q13">
            <v>250</v>
          </cell>
        </row>
        <row r="14">
          <cell r="G14">
            <v>7</v>
          </cell>
          <cell r="H14">
            <v>0</v>
          </cell>
          <cell r="I14">
            <v>0</v>
          </cell>
          <cell r="J14">
            <v>0</v>
          </cell>
          <cell r="K14">
            <v>0</v>
          </cell>
          <cell r="L14">
            <v>0</v>
          </cell>
          <cell r="M14">
            <v>7</v>
          </cell>
          <cell r="N14">
            <v>0</v>
          </cell>
          <cell r="O14">
            <v>0</v>
          </cell>
          <cell r="P14">
            <v>0</v>
          </cell>
          <cell r="Q14">
            <v>7</v>
          </cell>
        </row>
        <row r="15">
          <cell r="G15">
            <v>3</v>
          </cell>
          <cell r="H15">
            <v>0</v>
          </cell>
          <cell r="I15">
            <v>0</v>
          </cell>
          <cell r="J15">
            <v>0</v>
          </cell>
          <cell r="K15">
            <v>0</v>
          </cell>
          <cell r="L15">
            <v>0</v>
          </cell>
          <cell r="M15">
            <v>3</v>
          </cell>
          <cell r="N15">
            <v>0</v>
          </cell>
          <cell r="O15">
            <v>0</v>
          </cell>
          <cell r="P15">
            <v>0</v>
          </cell>
          <cell r="Q15">
            <v>3</v>
          </cell>
        </row>
        <row r="16">
          <cell r="G16">
            <v>2</v>
          </cell>
          <cell r="H16">
            <v>2</v>
          </cell>
          <cell r="I16">
            <v>0</v>
          </cell>
          <cell r="J16">
            <v>0</v>
          </cell>
          <cell r="K16">
            <v>1</v>
          </cell>
          <cell r="L16">
            <v>1</v>
          </cell>
          <cell r="M16">
            <v>0</v>
          </cell>
          <cell r="N16">
            <v>0</v>
          </cell>
          <cell r="O16">
            <v>0</v>
          </cell>
          <cell r="P16">
            <v>0</v>
          </cell>
          <cell r="Q16">
            <v>0</v>
          </cell>
        </row>
        <row r="17">
          <cell r="G17">
            <v>10</v>
          </cell>
          <cell r="H17">
            <v>10</v>
          </cell>
          <cell r="I17">
            <v>0</v>
          </cell>
          <cell r="J17">
            <v>0</v>
          </cell>
          <cell r="K17">
            <v>3</v>
          </cell>
          <cell r="L17">
            <v>7</v>
          </cell>
          <cell r="M17">
            <v>0</v>
          </cell>
          <cell r="N17">
            <v>0</v>
          </cell>
          <cell r="O17">
            <v>0</v>
          </cell>
          <cell r="P17">
            <v>0</v>
          </cell>
          <cell r="Q17">
            <v>0</v>
          </cell>
        </row>
        <row r="18">
          <cell r="G18">
            <v>1</v>
          </cell>
          <cell r="H18">
            <v>1</v>
          </cell>
          <cell r="I18">
            <v>0</v>
          </cell>
          <cell r="J18">
            <v>0</v>
          </cell>
          <cell r="K18">
            <v>1</v>
          </cell>
          <cell r="L18">
            <v>0</v>
          </cell>
          <cell r="M18">
            <v>0</v>
          </cell>
          <cell r="N18">
            <v>0</v>
          </cell>
          <cell r="O18">
            <v>0</v>
          </cell>
          <cell r="P18">
            <v>0</v>
          </cell>
          <cell r="Q18">
            <v>0</v>
          </cell>
        </row>
        <row r="19">
          <cell r="G19">
            <v>3</v>
          </cell>
          <cell r="H19">
            <v>3</v>
          </cell>
          <cell r="I19">
            <v>1</v>
          </cell>
          <cell r="J19">
            <v>0</v>
          </cell>
          <cell r="K19">
            <v>1</v>
          </cell>
          <cell r="L19">
            <v>1</v>
          </cell>
          <cell r="M19">
            <v>0</v>
          </cell>
          <cell r="N19">
            <v>0</v>
          </cell>
          <cell r="O19">
            <v>0</v>
          </cell>
          <cell r="P19">
            <v>0</v>
          </cell>
          <cell r="Q19">
            <v>0</v>
          </cell>
        </row>
        <row r="20">
          <cell r="G20">
            <v>1</v>
          </cell>
          <cell r="H20">
            <v>0</v>
          </cell>
          <cell r="I20">
            <v>0</v>
          </cell>
          <cell r="J20">
            <v>0</v>
          </cell>
          <cell r="K20">
            <v>0</v>
          </cell>
          <cell r="L20">
            <v>0</v>
          </cell>
          <cell r="M20">
            <v>1</v>
          </cell>
          <cell r="N20">
            <v>0</v>
          </cell>
          <cell r="O20">
            <v>1</v>
          </cell>
          <cell r="P20">
            <v>0</v>
          </cell>
          <cell r="Q20">
            <v>0</v>
          </cell>
        </row>
        <row r="21">
          <cell r="G21">
            <v>1</v>
          </cell>
          <cell r="H21">
            <v>1</v>
          </cell>
          <cell r="I21">
            <v>0</v>
          </cell>
          <cell r="J21">
            <v>0</v>
          </cell>
          <cell r="K21">
            <v>0</v>
          </cell>
          <cell r="L21">
            <v>1</v>
          </cell>
          <cell r="M21">
            <v>0</v>
          </cell>
          <cell r="N21">
            <v>0</v>
          </cell>
          <cell r="O21">
            <v>0</v>
          </cell>
          <cell r="P21">
            <v>0</v>
          </cell>
          <cell r="Q21">
            <v>0</v>
          </cell>
        </row>
        <row r="22">
          <cell r="G22">
            <v>2</v>
          </cell>
          <cell r="H22">
            <v>2</v>
          </cell>
          <cell r="I22">
            <v>1</v>
          </cell>
          <cell r="J22">
            <v>0</v>
          </cell>
          <cell r="K22">
            <v>1</v>
          </cell>
          <cell r="L22">
            <v>0</v>
          </cell>
          <cell r="M22">
            <v>0</v>
          </cell>
          <cell r="N22">
            <v>0</v>
          </cell>
          <cell r="O22">
            <v>0</v>
          </cell>
          <cell r="P22">
            <v>0</v>
          </cell>
          <cell r="Q22">
            <v>0</v>
          </cell>
        </row>
        <row r="23">
          <cell r="G23">
            <v>0</v>
          </cell>
          <cell r="H23">
            <v>0</v>
          </cell>
          <cell r="I23">
            <v>0</v>
          </cell>
          <cell r="J23">
            <v>0</v>
          </cell>
          <cell r="K23">
            <v>0</v>
          </cell>
          <cell r="L23">
            <v>0</v>
          </cell>
          <cell r="M23">
            <v>0</v>
          </cell>
          <cell r="N23">
            <v>0</v>
          </cell>
          <cell r="O23">
            <v>0</v>
          </cell>
          <cell r="P23">
            <v>0</v>
          </cell>
          <cell r="Q23">
            <v>0</v>
          </cell>
        </row>
        <row r="25">
          <cell r="G25">
            <v>30</v>
          </cell>
          <cell r="H25">
            <v>19</v>
          </cell>
          <cell r="I25">
            <v>2</v>
          </cell>
          <cell r="J25">
            <v>0</v>
          </cell>
          <cell r="K25">
            <v>7</v>
          </cell>
          <cell r="L25">
            <v>10</v>
          </cell>
          <cell r="M25">
            <v>11</v>
          </cell>
          <cell r="N25">
            <v>0</v>
          </cell>
          <cell r="O25">
            <v>1</v>
          </cell>
          <cell r="P25">
            <v>0</v>
          </cell>
          <cell r="Q25">
            <v>10</v>
          </cell>
        </row>
        <row r="26">
          <cell r="G26">
            <v>210</v>
          </cell>
          <cell r="H26">
            <v>5</v>
          </cell>
          <cell r="I26">
            <v>0</v>
          </cell>
          <cell r="J26">
            <v>0</v>
          </cell>
          <cell r="K26">
            <v>5</v>
          </cell>
          <cell r="L26">
            <v>0</v>
          </cell>
          <cell r="M26">
            <v>205</v>
          </cell>
          <cell r="N26">
            <v>0</v>
          </cell>
          <cell r="O26">
            <v>0</v>
          </cell>
          <cell r="P26">
            <v>0</v>
          </cell>
          <cell r="Q26">
            <v>205</v>
          </cell>
        </row>
        <row r="27">
          <cell r="G27">
            <v>234</v>
          </cell>
          <cell r="H27">
            <v>110</v>
          </cell>
          <cell r="I27">
            <v>0</v>
          </cell>
          <cell r="J27">
            <v>0</v>
          </cell>
          <cell r="K27">
            <v>107</v>
          </cell>
          <cell r="L27">
            <v>3</v>
          </cell>
          <cell r="M27">
            <v>124</v>
          </cell>
          <cell r="N27">
            <v>0</v>
          </cell>
          <cell r="O27">
            <v>18</v>
          </cell>
          <cell r="P27">
            <v>0</v>
          </cell>
          <cell r="Q27">
            <v>106</v>
          </cell>
        </row>
        <row r="28">
          <cell r="G28">
            <v>140</v>
          </cell>
          <cell r="H28">
            <v>92</v>
          </cell>
          <cell r="I28">
            <v>3</v>
          </cell>
          <cell r="J28">
            <v>0</v>
          </cell>
          <cell r="K28">
            <v>87</v>
          </cell>
          <cell r="L28">
            <v>2</v>
          </cell>
          <cell r="M28">
            <v>48</v>
          </cell>
          <cell r="N28">
            <v>0</v>
          </cell>
          <cell r="O28">
            <v>31</v>
          </cell>
          <cell r="P28">
            <v>0</v>
          </cell>
          <cell r="Q28">
            <v>17</v>
          </cell>
        </row>
        <row r="29">
          <cell r="G29">
            <v>163</v>
          </cell>
          <cell r="H29">
            <v>109</v>
          </cell>
          <cell r="I29">
            <v>3</v>
          </cell>
          <cell r="J29">
            <v>0</v>
          </cell>
          <cell r="K29">
            <v>93</v>
          </cell>
          <cell r="L29">
            <v>13</v>
          </cell>
          <cell r="M29">
            <v>54</v>
          </cell>
          <cell r="N29">
            <v>0</v>
          </cell>
          <cell r="O29">
            <v>52</v>
          </cell>
          <cell r="P29">
            <v>0</v>
          </cell>
          <cell r="Q29">
            <v>2</v>
          </cell>
        </row>
        <row r="30">
          <cell r="G30">
            <v>111</v>
          </cell>
          <cell r="H30">
            <v>70</v>
          </cell>
          <cell r="I30">
            <v>15</v>
          </cell>
          <cell r="J30">
            <v>0</v>
          </cell>
          <cell r="K30">
            <v>45</v>
          </cell>
          <cell r="L30">
            <v>10</v>
          </cell>
          <cell r="M30">
            <v>41</v>
          </cell>
          <cell r="N30">
            <v>0</v>
          </cell>
          <cell r="O30">
            <v>40</v>
          </cell>
          <cell r="P30">
            <v>0</v>
          </cell>
          <cell r="Q30">
            <v>1</v>
          </cell>
        </row>
        <row r="31">
          <cell r="G31">
            <v>76</v>
          </cell>
          <cell r="H31">
            <v>50</v>
          </cell>
          <cell r="I31">
            <v>14</v>
          </cell>
          <cell r="J31">
            <v>0</v>
          </cell>
          <cell r="K31">
            <v>26</v>
          </cell>
          <cell r="L31">
            <v>10</v>
          </cell>
          <cell r="M31">
            <v>26</v>
          </cell>
          <cell r="N31">
            <v>0</v>
          </cell>
          <cell r="O31">
            <v>25</v>
          </cell>
          <cell r="P31">
            <v>0</v>
          </cell>
          <cell r="Q31">
            <v>1</v>
          </cell>
        </row>
        <row r="32">
          <cell r="G32">
            <v>63</v>
          </cell>
          <cell r="H32">
            <v>33</v>
          </cell>
          <cell r="I32">
            <v>16</v>
          </cell>
          <cell r="J32">
            <v>0</v>
          </cell>
          <cell r="K32">
            <v>4</v>
          </cell>
          <cell r="L32">
            <v>13</v>
          </cell>
          <cell r="M32">
            <v>30</v>
          </cell>
          <cell r="N32">
            <v>0</v>
          </cell>
          <cell r="O32">
            <v>29</v>
          </cell>
          <cell r="P32">
            <v>1</v>
          </cell>
          <cell r="Q32">
            <v>0</v>
          </cell>
        </row>
        <row r="33">
          <cell r="G33">
            <v>69</v>
          </cell>
          <cell r="H33">
            <v>37</v>
          </cell>
          <cell r="I33">
            <v>18</v>
          </cell>
          <cell r="J33">
            <v>0</v>
          </cell>
          <cell r="K33">
            <v>10</v>
          </cell>
          <cell r="L33">
            <v>9</v>
          </cell>
          <cell r="M33">
            <v>32</v>
          </cell>
          <cell r="N33">
            <v>0</v>
          </cell>
          <cell r="O33">
            <v>32</v>
          </cell>
          <cell r="P33">
            <v>0</v>
          </cell>
          <cell r="Q33">
            <v>0</v>
          </cell>
        </row>
        <row r="34">
          <cell r="G34">
            <v>55</v>
          </cell>
          <cell r="H34">
            <v>28</v>
          </cell>
          <cell r="I34">
            <v>19</v>
          </cell>
          <cell r="J34">
            <v>0</v>
          </cell>
          <cell r="K34">
            <v>8</v>
          </cell>
          <cell r="L34">
            <v>1</v>
          </cell>
          <cell r="M34">
            <v>27</v>
          </cell>
          <cell r="N34">
            <v>0</v>
          </cell>
          <cell r="O34">
            <v>25</v>
          </cell>
          <cell r="P34">
            <v>2</v>
          </cell>
          <cell r="Q34">
            <v>0</v>
          </cell>
        </row>
        <row r="35">
          <cell r="G35">
            <v>11</v>
          </cell>
          <cell r="H35">
            <v>4</v>
          </cell>
          <cell r="I35">
            <v>3</v>
          </cell>
          <cell r="J35">
            <v>0</v>
          </cell>
          <cell r="K35">
            <v>1</v>
          </cell>
          <cell r="L35">
            <v>0</v>
          </cell>
          <cell r="M35">
            <v>7</v>
          </cell>
          <cell r="N35">
            <v>1</v>
          </cell>
          <cell r="O35">
            <v>4</v>
          </cell>
          <cell r="P35">
            <v>2</v>
          </cell>
          <cell r="Q35">
            <v>0</v>
          </cell>
        </row>
        <row r="37">
          <cell r="G37">
            <v>1132</v>
          </cell>
          <cell r="H37">
            <v>538</v>
          </cell>
          <cell r="I37">
            <v>91</v>
          </cell>
          <cell r="J37">
            <v>0</v>
          </cell>
          <cell r="K37">
            <v>386</v>
          </cell>
          <cell r="L37">
            <v>61</v>
          </cell>
          <cell r="M37">
            <v>594</v>
          </cell>
          <cell r="N37">
            <v>1</v>
          </cell>
          <cell r="O37">
            <v>256</v>
          </cell>
          <cell r="P37">
            <v>5</v>
          </cell>
          <cell r="Q37">
            <v>332</v>
          </cell>
        </row>
        <row r="38">
          <cell r="G38">
            <v>235</v>
          </cell>
          <cell r="H38">
            <v>20</v>
          </cell>
          <cell r="I38">
            <v>0</v>
          </cell>
          <cell r="J38">
            <v>0</v>
          </cell>
          <cell r="K38">
            <v>20</v>
          </cell>
          <cell r="L38">
            <v>0</v>
          </cell>
          <cell r="M38">
            <v>215</v>
          </cell>
          <cell r="N38">
            <v>0</v>
          </cell>
          <cell r="O38">
            <v>1</v>
          </cell>
          <cell r="P38">
            <v>0</v>
          </cell>
          <cell r="Q38">
            <v>214</v>
          </cell>
        </row>
        <row r="39">
          <cell r="G39">
            <v>317</v>
          </cell>
          <cell r="H39">
            <v>239</v>
          </cell>
          <cell r="I39">
            <v>0</v>
          </cell>
          <cell r="J39">
            <v>0</v>
          </cell>
          <cell r="K39">
            <v>239</v>
          </cell>
          <cell r="L39">
            <v>0</v>
          </cell>
          <cell r="M39">
            <v>78</v>
          </cell>
          <cell r="N39">
            <v>0</v>
          </cell>
          <cell r="O39">
            <v>0</v>
          </cell>
          <cell r="P39">
            <v>0</v>
          </cell>
          <cell r="Q39">
            <v>78</v>
          </cell>
        </row>
        <row r="40">
          <cell r="G40">
            <v>157</v>
          </cell>
          <cell r="H40">
            <v>150</v>
          </cell>
          <cell r="I40">
            <v>0</v>
          </cell>
          <cell r="J40">
            <v>0</v>
          </cell>
          <cell r="K40">
            <v>149</v>
          </cell>
          <cell r="L40">
            <v>1</v>
          </cell>
          <cell r="M40">
            <v>7</v>
          </cell>
          <cell r="N40">
            <v>0</v>
          </cell>
          <cell r="O40">
            <v>3</v>
          </cell>
          <cell r="P40">
            <v>0</v>
          </cell>
          <cell r="Q40">
            <v>4</v>
          </cell>
        </row>
        <row r="41">
          <cell r="G41">
            <v>106</v>
          </cell>
          <cell r="H41">
            <v>99</v>
          </cell>
          <cell r="I41">
            <v>6</v>
          </cell>
          <cell r="J41">
            <v>0</v>
          </cell>
          <cell r="K41">
            <v>91</v>
          </cell>
          <cell r="L41">
            <v>2</v>
          </cell>
          <cell r="M41">
            <v>7</v>
          </cell>
          <cell r="N41">
            <v>0</v>
          </cell>
          <cell r="O41">
            <v>1</v>
          </cell>
          <cell r="P41">
            <v>0</v>
          </cell>
          <cell r="Q41">
            <v>6</v>
          </cell>
        </row>
        <row r="42">
          <cell r="G42">
            <v>83</v>
          </cell>
          <cell r="H42">
            <v>81</v>
          </cell>
          <cell r="I42">
            <v>19</v>
          </cell>
          <cell r="J42">
            <v>0</v>
          </cell>
          <cell r="K42">
            <v>62</v>
          </cell>
          <cell r="L42">
            <v>0</v>
          </cell>
          <cell r="M42">
            <v>2</v>
          </cell>
          <cell r="N42">
            <v>0</v>
          </cell>
          <cell r="O42">
            <v>1</v>
          </cell>
          <cell r="P42">
            <v>0</v>
          </cell>
          <cell r="Q42">
            <v>1</v>
          </cell>
        </row>
        <row r="43">
          <cell r="G43">
            <v>62</v>
          </cell>
          <cell r="H43">
            <v>59</v>
          </cell>
          <cell r="I43">
            <v>24</v>
          </cell>
          <cell r="J43">
            <v>0</v>
          </cell>
          <cell r="K43">
            <v>34</v>
          </cell>
          <cell r="L43">
            <v>1</v>
          </cell>
          <cell r="M43">
            <v>3</v>
          </cell>
          <cell r="N43">
            <v>0</v>
          </cell>
          <cell r="O43">
            <v>3</v>
          </cell>
          <cell r="P43">
            <v>0</v>
          </cell>
          <cell r="Q43">
            <v>0</v>
          </cell>
        </row>
        <row r="44">
          <cell r="G44">
            <v>55</v>
          </cell>
          <cell r="H44">
            <v>55</v>
          </cell>
          <cell r="I44">
            <v>18</v>
          </cell>
          <cell r="J44">
            <v>0</v>
          </cell>
          <cell r="K44">
            <v>34</v>
          </cell>
          <cell r="L44">
            <v>3</v>
          </cell>
          <cell r="M44">
            <v>0</v>
          </cell>
          <cell r="N44">
            <v>0</v>
          </cell>
          <cell r="O44">
            <v>0</v>
          </cell>
          <cell r="P44">
            <v>0</v>
          </cell>
          <cell r="Q44">
            <v>0</v>
          </cell>
        </row>
        <row r="45">
          <cell r="G45">
            <v>49</v>
          </cell>
          <cell r="H45">
            <v>47</v>
          </cell>
          <cell r="I45">
            <v>30</v>
          </cell>
          <cell r="J45">
            <v>0</v>
          </cell>
          <cell r="K45">
            <v>13</v>
          </cell>
          <cell r="L45">
            <v>4</v>
          </cell>
          <cell r="M45">
            <v>2</v>
          </cell>
          <cell r="N45">
            <v>0</v>
          </cell>
          <cell r="O45">
            <v>1</v>
          </cell>
          <cell r="P45">
            <v>1</v>
          </cell>
          <cell r="Q45">
            <v>0</v>
          </cell>
        </row>
        <row r="46">
          <cell r="G46">
            <v>47</v>
          </cell>
          <cell r="H46">
            <v>45</v>
          </cell>
          <cell r="I46">
            <v>23</v>
          </cell>
          <cell r="J46">
            <v>0</v>
          </cell>
          <cell r="K46">
            <v>22</v>
          </cell>
          <cell r="L46">
            <v>0</v>
          </cell>
          <cell r="M46">
            <v>2</v>
          </cell>
          <cell r="N46">
            <v>0</v>
          </cell>
          <cell r="O46">
            <v>1</v>
          </cell>
          <cell r="P46">
            <v>1</v>
          </cell>
          <cell r="Q46">
            <v>0</v>
          </cell>
        </row>
        <row r="47">
          <cell r="G47">
            <v>23</v>
          </cell>
          <cell r="H47">
            <v>16</v>
          </cell>
          <cell r="I47">
            <v>7</v>
          </cell>
          <cell r="J47">
            <v>0</v>
          </cell>
          <cell r="K47">
            <v>9</v>
          </cell>
          <cell r="L47">
            <v>0</v>
          </cell>
          <cell r="M47">
            <v>7</v>
          </cell>
          <cell r="N47">
            <v>0</v>
          </cell>
          <cell r="O47">
            <v>6</v>
          </cell>
          <cell r="P47">
            <v>1</v>
          </cell>
          <cell r="Q47">
            <v>0</v>
          </cell>
        </row>
        <row r="49">
          <cell r="G49">
            <v>1134</v>
          </cell>
          <cell r="H49">
            <v>811</v>
          </cell>
          <cell r="I49">
            <v>127</v>
          </cell>
          <cell r="J49">
            <v>0</v>
          </cell>
          <cell r="K49">
            <v>673</v>
          </cell>
          <cell r="L49">
            <v>11</v>
          </cell>
          <cell r="M49">
            <v>323</v>
          </cell>
          <cell r="N49">
            <v>0</v>
          </cell>
          <cell r="O49">
            <v>17</v>
          </cell>
          <cell r="P49">
            <v>3</v>
          </cell>
          <cell r="Q49">
            <v>303</v>
          </cell>
        </row>
        <row r="50">
          <cell r="G50">
            <v>226</v>
          </cell>
          <cell r="H50">
            <v>9</v>
          </cell>
          <cell r="I50">
            <v>0</v>
          </cell>
          <cell r="J50">
            <v>4</v>
          </cell>
          <cell r="K50">
            <v>5</v>
          </cell>
          <cell r="L50">
            <v>0</v>
          </cell>
          <cell r="M50">
            <v>217</v>
          </cell>
          <cell r="N50">
            <v>0</v>
          </cell>
          <cell r="O50">
            <v>0</v>
          </cell>
          <cell r="P50">
            <v>0</v>
          </cell>
          <cell r="Q50">
            <v>217</v>
          </cell>
        </row>
        <row r="51">
          <cell r="G51">
            <v>506</v>
          </cell>
          <cell r="H51">
            <v>377</v>
          </cell>
          <cell r="I51">
            <v>0</v>
          </cell>
          <cell r="J51">
            <v>54</v>
          </cell>
          <cell r="K51">
            <v>323</v>
          </cell>
          <cell r="L51">
            <v>0</v>
          </cell>
          <cell r="M51">
            <v>129</v>
          </cell>
          <cell r="N51">
            <v>0</v>
          </cell>
          <cell r="O51">
            <v>0</v>
          </cell>
          <cell r="P51">
            <v>0</v>
          </cell>
          <cell r="Q51">
            <v>129</v>
          </cell>
        </row>
        <row r="52">
          <cell r="G52">
            <v>448</v>
          </cell>
          <cell r="H52">
            <v>416</v>
          </cell>
          <cell r="I52">
            <v>3</v>
          </cell>
          <cell r="J52">
            <v>37</v>
          </cell>
          <cell r="K52">
            <v>376</v>
          </cell>
          <cell r="L52">
            <v>0</v>
          </cell>
          <cell r="M52">
            <v>32</v>
          </cell>
          <cell r="N52">
            <v>0</v>
          </cell>
          <cell r="O52">
            <v>1</v>
          </cell>
          <cell r="P52">
            <v>0</v>
          </cell>
          <cell r="Q52">
            <v>31</v>
          </cell>
        </row>
        <row r="53">
          <cell r="G53">
            <v>457</v>
          </cell>
          <cell r="H53">
            <v>427</v>
          </cell>
          <cell r="I53">
            <v>5</v>
          </cell>
          <cell r="J53">
            <v>45</v>
          </cell>
          <cell r="K53">
            <v>377</v>
          </cell>
          <cell r="L53">
            <v>0</v>
          </cell>
          <cell r="M53">
            <v>30</v>
          </cell>
          <cell r="N53">
            <v>0</v>
          </cell>
          <cell r="O53">
            <v>1</v>
          </cell>
          <cell r="P53">
            <v>0</v>
          </cell>
          <cell r="Q53">
            <v>29</v>
          </cell>
        </row>
        <row r="54">
          <cell r="G54">
            <v>305</v>
          </cell>
          <cell r="H54">
            <v>282</v>
          </cell>
          <cell r="I54">
            <v>13</v>
          </cell>
          <cell r="J54">
            <v>37</v>
          </cell>
          <cell r="K54">
            <v>232</v>
          </cell>
          <cell r="L54">
            <v>0</v>
          </cell>
          <cell r="M54">
            <v>23</v>
          </cell>
          <cell r="N54">
            <v>0</v>
          </cell>
          <cell r="O54">
            <v>1</v>
          </cell>
          <cell r="P54">
            <v>0</v>
          </cell>
          <cell r="Q54">
            <v>22</v>
          </cell>
        </row>
        <row r="55">
          <cell r="G55">
            <v>241</v>
          </cell>
          <cell r="H55">
            <v>217</v>
          </cell>
          <cell r="I55">
            <v>22</v>
          </cell>
          <cell r="J55">
            <v>24</v>
          </cell>
          <cell r="K55">
            <v>171</v>
          </cell>
          <cell r="L55">
            <v>0</v>
          </cell>
          <cell r="M55">
            <v>24</v>
          </cell>
          <cell r="N55">
            <v>0</v>
          </cell>
          <cell r="O55">
            <v>1</v>
          </cell>
          <cell r="P55">
            <v>0</v>
          </cell>
          <cell r="Q55">
            <v>23</v>
          </cell>
        </row>
        <row r="56">
          <cell r="G56">
            <v>159</v>
          </cell>
          <cell r="H56">
            <v>151</v>
          </cell>
          <cell r="I56">
            <v>31</v>
          </cell>
          <cell r="J56">
            <v>6</v>
          </cell>
          <cell r="K56">
            <v>114</v>
          </cell>
          <cell r="L56">
            <v>0</v>
          </cell>
          <cell r="M56">
            <v>8</v>
          </cell>
          <cell r="N56">
            <v>0</v>
          </cell>
          <cell r="O56">
            <v>0</v>
          </cell>
          <cell r="P56">
            <v>0</v>
          </cell>
          <cell r="Q56">
            <v>8</v>
          </cell>
        </row>
        <row r="57">
          <cell r="G57">
            <v>165</v>
          </cell>
          <cell r="H57">
            <v>155</v>
          </cell>
          <cell r="I57">
            <v>33</v>
          </cell>
          <cell r="J57">
            <v>3</v>
          </cell>
          <cell r="K57">
            <v>119</v>
          </cell>
          <cell r="L57">
            <v>0</v>
          </cell>
          <cell r="M57">
            <v>10</v>
          </cell>
          <cell r="N57">
            <v>0</v>
          </cell>
          <cell r="O57">
            <v>0</v>
          </cell>
          <cell r="P57">
            <v>0</v>
          </cell>
          <cell r="Q57">
            <v>10</v>
          </cell>
        </row>
        <row r="58">
          <cell r="G58">
            <v>106</v>
          </cell>
          <cell r="H58">
            <v>104</v>
          </cell>
          <cell r="I58">
            <v>28</v>
          </cell>
          <cell r="J58">
            <v>1</v>
          </cell>
          <cell r="K58">
            <v>75</v>
          </cell>
          <cell r="L58">
            <v>0</v>
          </cell>
          <cell r="M58">
            <v>2</v>
          </cell>
          <cell r="N58">
            <v>0</v>
          </cell>
          <cell r="O58">
            <v>0</v>
          </cell>
          <cell r="P58">
            <v>0</v>
          </cell>
          <cell r="Q58">
            <v>2</v>
          </cell>
        </row>
        <row r="59">
          <cell r="G59">
            <v>33</v>
          </cell>
          <cell r="H59">
            <v>16</v>
          </cell>
          <cell r="I59">
            <v>6</v>
          </cell>
          <cell r="J59">
            <v>1</v>
          </cell>
          <cell r="K59">
            <v>9</v>
          </cell>
          <cell r="L59">
            <v>0</v>
          </cell>
          <cell r="M59">
            <v>17</v>
          </cell>
          <cell r="N59">
            <v>0</v>
          </cell>
          <cell r="O59">
            <v>0</v>
          </cell>
          <cell r="P59">
            <v>0</v>
          </cell>
          <cell r="Q59">
            <v>17</v>
          </cell>
        </row>
        <row r="61">
          <cell r="G61">
            <v>2646</v>
          </cell>
          <cell r="H61">
            <v>2154</v>
          </cell>
          <cell r="I61">
            <v>141</v>
          </cell>
          <cell r="J61">
            <v>212</v>
          </cell>
          <cell r="K61">
            <v>1801</v>
          </cell>
          <cell r="L61">
            <v>0</v>
          </cell>
          <cell r="M61">
            <v>492</v>
          </cell>
          <cell r="N61">
            <v>0</v>
          </cell>
          <cell r="O61">
            <v>4</v>
          </cell>
          <cell r="P61">
            <v>0</v>
          </cell>
          <cell r="Q61">
            <v>488</v>
          </cell>
        </row>
        <row r="62">
          <cell r="G62">
            <v>29</v>
          </cell>
          <cell r="H62">
            <v>1</v>
          </cell>
          <cell r="I62">
            <v>0</v>
          </cell>
          <cell r="J62">
            <v>0</v>
          </cell>
          <cell r="K62">
            <v>1</v>
          </cell>
          <cell r="L62">
            <v>0</v>
          </cell>
          <cell r="M62">
            <v>28</v>
          </cell>
          <cell r="N62">
            <v>0</v>
          </cell>
          <cell r="O62">
            <v>0</v>
          </cell>
          <cell r="P62">
            <v>0</v>
          </cell>
          <cell r="Q62">
            <v>28</v>
          </cell>
        </row>
        <row r="63">
          <cell r="G63">
            <v>29</v>
          </cell>
          <cell r="H63">
            <v>17</v>
          </cell>
          <cell r="I63">
            <v>0</v>
          </cell>
          <cell r="J63">
            <v>0</v>
          </cell>
          <cell r="K63">
            <v>17</v>
          </cell>
          <cell r="L63">
            <v>0</v>
          </cell>
          <cell r="M63">
            <v>12</v>
          </cell>
          <cell r="N63">
            <v>0</v>
          </cell>
          <cell r="O63">
            <v>2</v>
          </cell>
          <cell r="P63">
            <v>0</v>
          </cell>
          <cell r="Q63">
            <v>10</v>
          </cell>
        </row>
        <row r="64">
          <cell r="G64">
            <v>27</v>
          </cell>
          <cell r="H64">
            <v>24</v>
          </cell>
          <cell r="I64">
            <v>0</v>
          </cell>
          <cell r="J64">
            <v>0</v>
          </cell>
          <cell r="K64">
            <v>24</v>
          </cell>
          <cell r="L64">
            <v>0</v>
          </cell>
          <cell r="M64">
            <v>3</v>
          </cell>
          <cell r="N64">
            <v>0</v>
          </cell>
          <cell r="O64">
            <v>2</v>
          </cell>
          <cell r="P64">
            <v>0</v>
          </cell>
          <cell r="Q64">
            <v>1</v>
          </cell>
        </row>
        <row r="65">
          <cell r="G65">
            <v>26</v>
          </cell>
          <cell r="H65">
            <v>21</v>
          </cell>
          <cell r="I65">
            <v>0</v>
          </cell>
          <cell r="J65">
            <v>0</v>
          </cell>
          <cell r="K65">
            <v>21</v>
          </cell>
          <cell r="L65">
            <v>0</v>
          </cell>
          <cell r="M65">
            <v>5</v>
          </cell>
          <cell r="N65">
            <v>0</v>
          </cell>
          <cell r="O65">
            <v>4</v>
          </cell>
          <cell r="P65">
            <v>0</v>
          </cell>
          <cell r="Q65">
            <v>1</v>
          </cell>
        </row>
        <row r="66">
          <cell r="G66">
            <v>16</v>
          </cell>
          <cell r="H66">
            <v>13</v>
          </cell>
          <cell r="I66">
            <v>3</v>
          </cell>
          <cell r="J66">
            <v>0</v>
          </cell>
          <cell r="K66">
            <v>10</v>
          </cell>
          <cell r="L66">
            <v>0</v>
          </cell>
          <cell r="M66">
            <v>3</v>
          </cell>
          <cell r="N66">
            <v>0</v>
          </cell>
          <cell r="O66">
            <v>3</v>
          </cell>
          <cell r="P66">
            <v>0</v>
          </cell>
          <cell r="Q66">
            <v>0</v>
          </cell>
        </row>
        <row r="67">
          <cell r="G67">
            <v>13</v>
          </cell>
          <cell r="H67">
            <v>9</v>
          </cell>
          <cell r="I67">
            <v>1</v>
          </cell>
          <cell r="J67">
            <v>0</v>
          </cell>
          <cell r="K67">
            <v>8</v>
          </cell>
          <cell r="L67">
            <v>0</v>
          </cell>
          <cell r="M67">
            <v>4</v>
          </cell>
          <cell r="N67">
            <v>0</v>
          </cell>
          <cell r="O67">
            <v>4</v>
          </cell>
          <cell r="P67">
            <v>0</v>
          </cell>
          <cell r="Q67">
            <v>0</v>
          </cell>
        </row>
        <row r="68">
          <cell r="G68">
            <v>14</v>
          </cell>
          <cell r="H68">
            <v>12</v>
          </cell>
          <cell r="I68">
            <v>4</v>
          </cell>
          <cell r="J68">
            <v>0</v>
          </cell>
          <cell r="K68">
            <v>8</v>
          </cell>
          <cell r="L68">
            <v>0</v>
          </cell>
          <cell r="M68">
            <v>2</v>
          </cell>
          <cell r="N68">
            <v>0</v>
          </cell>
          <cell r="O68">
            <v>2</v>
          </cell>
          <cell r="P68">
            <v>0</v>
          </cell>
          <cell r="Q68">
            <v>0</v>
          </cell>
        </row>
        <row r="69">
          <cell r="G69">
            <v>17</v>
          </cell>
          <cell r="H69">
            <v>12</v>
          </cell>
          <cell r="I69">
            <v>3</v>
          </cell>
          <cell r="J69">
            <v>0</v>
          </cell>
          <cell r="K69">
            <v>9</v>
          </cell>
          <cell r="L69">
            <v>0</v>
          </cell>
          <cell r="M69">
            <v>5</v>
          </cell>
          <cell r="N69">
            <v>0</v>
          </cell>
          <cell r="O69">
            <v>5</v>
          </cell>
          <cell r="P69">
            <v>0</v>
          </cell>
          <cell r="Q69">
            <v>0</v>
          </cell>
        </row>
        <row r="70">
          <cell r="G70">
            <v>11</v>
          </cell>
          <cell r="H70">
            <v>7</v>
          </cell>
          <cell r="I70">
            <v>1</v>
          </cell>
          <cell r="J70">
            <v>0</v>
          </cell>
          <cell r="K70">
            <v>6</v>
          </cell>
          <cell r="L70">
            <v>0</v>
          </cell>
          <cell r="M70">
            <v>4</v>
          </cell>
          <cell r="N70">
            <v>0</v>
          </cell>
          <cell r="O70">
            <v>4</v>
          </cell>
          <cell r="P70">
            <v>0</v>
          </cell>
          <cell r="Q70">
            <v>0</v>
          </cell>
        </row>
        <row r="71">
          <cell r="G71">
            <v>9</v>
          </cell>
          <cell r="H71">
            <v>4</v>
          </cell>
          <cell r="I71">
            <v>4</v>
          </cell>
          <cell r="J71">
            <v>0</v>
          </cell>
          <cell r="K71">
            <v>0</v>
          </cell>
          <cell r="L71">
            <v>0</v>
          </cell>
          <cell r="M71">
            <v>5</v>
          </cell>
          <cell r="N71">
            <v>1</v>
          </cell>
          <cell r="O71">
            <v>4</v>
          </cell>
          <cell r="P71">
            <v>0</v>
          </cell>
          <cell r="Q71">
            <v>0</v>
          </cell>
        </row>
        <row r="73">
          <cell r="G73">
            <v>191</v>
          </cell>
          <cell r="H73">
            <v>120</v>
          </cell>
          <cell r="I73">
            <v>16</v>
          </cell>
          <cell r="J73">
            <v>0</v>
          </cell>
          <cell r="K73">
            <v>104</v>
          </cell>
          <cell r="L73">
            <v>0</v>
          </cell>
          <cell r="M73">
            <v>71</v>
          </cell>
          <cell r="N73">
            <v>1</v>
          </cell>
          <cell r="O73">
            <v>30</v>
          </cell>
          <cell r="P73">
            <v>0</v>
          </cell>
          <cell r="Q73">
            <v>40</v>
          </cell>
        </row>
        <row r="74">
          <cell r="G74">
            <v>113</v>
          </cell>
          <cell r="H74">
            <v>5</v>
          </cell>
          <cell r="I74">
            <v>0</v>
          </cell>
          <cell r="J74">
            <v>0</v>
          </cell>
          <cell r="K74">
            <v>5</v>
          </cell>
          <cell r="L74">
            <v>0</v>
          </cell>
          <cell r="M74">
            <v>108</v>
          </cell>
          <cell r="N74">
            <v>0</v>
          </cell>
          <cell r="O74">
            <v>0</v>
          </cell>
          <cell r="P74">
            <v>0</v>
          </cell>
          <cell r="Q74">
            <v>108</v>
          </cell>
        </row>
        <row r="75">
          <cell r="G75">
            <v>148</v>
          </cell>
          <cell r="H75">
            <v>97</v>
          </cell>
          <cell r="I75">
            <v>0</v>
          </cell>
          <cell r="J75">
            <v>0</v>
          </cell>
          <cell r="K75">
            <v>97</v>
          </cell>
          <cell r="L75">
            <v>0</v>
          </cell>
          <cell r="M75">
            <v>51</v>
          </cell>
          <cell r="N75">
            <v>0</v>
          </cell>
          <cell r="O75">
            <v>0</v>
          </cell>
          <cell r="P75">
            <v>0</v>
          </cell>
          <cell r="Q75">
            <v>51</v>
          </cell>
        </row>
        <row r="76">
          <cell r="G76">
            <v>94</v>
          </cell>
          <cell r="H76">
            <v>85</v>
          </cell>
          <cell r="I76">
            <v>1</v>
          </cell>
          <cell r="J76">
            <v>0</v>
          </cell>
          <cell r="K76">
            <v>83</v>
          </cell>
          <cell r="L76">
            <v>1</v>
          </cell>
          <cell r="M76">
            <v>9</v>
          </cell>
          <cell r="N76">
            <v>0</v>
          </cell>
          <cell r="O76">
            <v>1</v>
          </cell>
          <cell r="P76">
            <v>0</v>
          </cell>
          <cell r="Q76">
            <v>8</v>
          </cell>
        </row>
        <row r="77">
          <cell r="G77">
            <v>61</v>
          </cell>
          <cell r="H77">
            <v>60</v>
          </cell>
          <cell r="I77">
            <v>6</v>
          </cell>
          <cell r="J77">
            <v>0</v>
          </cell>
          <cell r="K77">
            <v>54</v>
          </cell>
          <cell r="L77">
            <v>0</v>
          </cell>
          <cell r="M77">
            <v>1</v>
          </cell>
          <cell r="N77">
            <v>0</v>
          </cell>
          <cell r="O77">
            <v>0</v>
          </cell>
          <cell r="P77">
            <v>0</v>
          </cell>
          <cell r="Q77">
            <v>1</v>
          </cell>
        </row>
        <row r="78">
          <cell r="G78">
            <v>40</v>
          </cell>
          <cell r="H78">
            <v>37</v>
          </cell>
          <cell r="I78">
            <v>10</v>
          </cell>
          <cell r="J78">
            <v>0</v>
          </cell>
          <cell r="K78">
            <v>27</v>
          </cell>
          <cell r="L78">
            <v>0</v>
          </cell>
          <cell r="M78">
            <v>3</v>
          </cell>
          <cell r="N78">
            <v>0</v>
          </cell>
          <cell r="O78">
            <v>2</v>
          </cell>
          <cell r="P78">
            <v>0</v>
          </cell>
          <cell r="Q78">
            <v>1</v>
          </cell>
        </row>
        <row r="79">
          <cell r="G79">
            <v>24</v>
          </cell>
          <cell r="H79">
            <v>23</v>
          </cell>
          <cell r="I79">
            <v>7</v>
          </cell>
          <cell r="J79">
            <v>0</v>
          </cell>
          <cell r="K79">
            <v>14</v>
          </cell>
          <cell r="L79">
            <v>2</v>
          </cell>
          <cell r="M79">
            <v>1</v>
          </cell>
          <cell r="N79">
            <v>0</v>
          </cell>
          <cell r="O79">
            <v>0</v>
          </cell>
          <cell r="P79">
            <v>1</v>
          </cell>
          <cell r="Q79">
            <v>0</v>
          </cell>
        </row>
        <row r="80">
          <cell r="G80">
            <v>25</v>
          </cell>
          <cell r="H80">
            <v>23</v>
          </cell>
          <cell r="I80">
            <v>11</v>
          </cell>
          <cell r="J80">
            <v>0</v>
          </cell>
          <cell r="K80">
            <v>12</v>
          </cell>
          <cell r="L80">
            <v>0</v>
          </cell>
          <cell r="M80">
            <v>2</v>
          </cell>
          <cell r="N80">
            <v>0</v>
          </cell>
          <cell r="O80">
            <v>1</v>
          </cell>
          <cell r="P80">
            <v>0</v>
          </cell>
          <cell r="Q80">
            <v>1</v>
          </cell>
        </row>
        <row r="81">
          <cell r="G81">
            <v>19</v>
          </cell>
          <cell r="H81">
            <v>17</v>
          </cell>
          <cell r="I81">
            <v>10</v>
          </cell>
          <cell r="J81">
            <v>0</v>
          </cell>
          <cell r="K81">
            <v>7</v>
          </cell>
          <cell r="L81">
            <v>0</v>
          </cell>
          <cell r="M81">
            <v>2</v>
          </cell>
          <cell r="N81">
            <v>0</v>
          </cell>
          <cell r="O81">
            <v>1</v>
          </cell>
          <cell r="P81">
            <v>1</v>
          </cell>
          <cell r="Q81">
            <v>0</v>
          </cell>
        </row>
        <row r="82">
          <cell r="G82">
            <v>16</v>
          </cell>
          <cell r="H82">
            <v>15</v>
          </cell>
          <cell r="I82">
            <v>8</v>
          </cell>
          <cell r="J82">
            <v>0</v>
          </cell>
          <cell r="K82">
            <v>7</v>
          </cell>
          <cell r="L82">
            <v>0</v>
          </cell>
          <cell r="M82">
            <v>1</v>
          </cell>
          <cell r="N82">
            <v>0</v>
          </cell>
          <cell r="O82">
            <v>0</v>
          </cell>
          <cell r="P82">
            <v>1</v>
          </cell>
          <cell r="Q82">
            <v>0</v>
          </cell>
        </row>
        <row r="83">
          <cell r="G83">
            <v>7</v>
          </cell>
          <cell r="H83">
            <v>5</v>
          </cell>
          <cell r="I83">
            <v>3</v>
          </cell>
          <cell r="J83">
            <v>0</v>
          </cell>
          <cell r="K83">
            <v>2</v>
          </cell>
          <cell r="L83">
            <v>0</v>
          </cell>
          <cell r="M83">
            <v>2</v>
          </cell>
          <cell r="N83">
            <v>1</v>
          </cell>
          <cell r="O83">
            <v>0</v>
          </cell>
          <cell r="P83">
            <v>1</v>
          </cell>
          <cell r="Q83">
            <v>0</v>
          </cell>
        </row>
        <row r="85">
          <cell r="G85">
            <v>547</v>
          </cell>
          <cell r="H85">
            <v>367</v>
          </cell>
          <cell r="I85">
            <v>56</v>
          </cell>
          <cell r="J85">
            <v>0</v>
          </cell>
          <cell r="K85">
            <v>308</v>
          </cell>
          <cell r="L85">
            <v>3</v>
          </cell>
          <cell r="M85">
            <v>180</v>
          </cell>
          <cell r="N85">
            <v>1</v>
          </cell>
          <cell r="O85">
            <v>5</v>
          </cell>
          <cell r="P85">
            <v>4</v>
          </cell>
          <cell r="Q85">
            <v>170</v>
          </cell>
        </row>
        <row r="86">
          <cell r="G86">
            <v>12</v>
          </cell>
          <cell r="H86">
            <v>0</v>
          </cell>
          <cell r="I86">
            <v>0</v>
          </cell>
          <cell r="J86">
            <v>0</v>
          </cell>
          <cell r="K86">
            <v>0</v>
          </cell>
          <cell r="L86">
            <v>0</v>
          </cell>
          <cell r="M86">
            <v>12</v>
          </cell>
          <cell r="N86">
            <v>0</v>
          </cell>
          <cell r="O86">
            <v>0</v>
          </cell>
          <cell r="P86">
            <v>0</v>
          </cell>
          <cell r="Q86">
            <v>12</v>
          </cell>
        </row>
        <row r="87">
          <cell r="G87">
            <v>9</v>
          </cell>
          <cell r="H87">
            <v>2</v>
          </cell>
          <cell r="I87">
            <v>0</v>
          </cell>
          <cell r="J87">
            <v>0</v>
          </cell>
          <cell r="K87">
            <v>2</v>
          </cell>
          <cell r="L87">
            <v>0</v>
          </cell>
          <cell r="M87">
            <v>7</v>
          </cell>
          <cell r="N87">
            <v>0</v>
          </cell>
          <cell r="O87">
            <v>2</v>
          </cell>
          <cell r="P87">
            <v>0</v>
          </cell>
          <cell r="Q87">
            <v>5</v>
          </cell>
        </row>
        <row r="88">
          <cell r="G88">
            <v>4</v>
          </cell>
          <cell r="H88">
            <v>2</v>
          </cell>
          <cell r="I88">
            <v>0</v>
          </cell>
          <cell r="J88">
            <v>0</v>
          </cell>
          <cell r="K88">
            <v>2</v>
          </cell>
          <cell r="L88">
            <v>0</v>
          </cell>
          <cell r="M88">
            <v>2</v>
          </cell>
          <cell r="N88">
            <v>0</v>
          </cell>
          <cell r="O88">
            <v>1</v>
          </cell>
          <cell r="P88">
            <v>0</v>
          </cell>
          <cell r="Q88">
            <v>1</v>
          </cell>
        </row>
        <row r="89">
          <cell r="G89">
            <v>5</v>
          </cell>
          <cell r="H89">
            <v>2</v>
          </cell>
          <cell r="I89">
            <v>0</v>
          </cell>
          <cell r="J89">
            <v>0</v>
          </cell>
          <cell r="K89">
            <v>2</v>
          </cell>
          <cell r="L89">
            <v>0</v>
          </cell>
          <cell r="M89">
            <v>3</v>
          </cell>
          <cell r="N89">
            <v>0</v>
          </cell>
          <cell r="O89">
            <v>3</v>
          </cell>
          <cell r="P89">
            <v>0</v>
          </cell>
          <cell r="Q89">
            <v>0</v>
          </cell>
        </row>
        <row r="90">
          <cell r="G90">
            <v>10</v>
          </cell>
          <cell r="H90">
            <v>6</v>
          </cell>
          <cell r="I90">
            <v>1</v>
          </cell>
          <cell r="J90">
            <v>0</v>
          </cell>
          <cell r="K90">
            <v>5</v>
          </cell>
          <cell r="L90">
            <v>0</v>
          </cell>
          <cell r="M90">
            <v>4</v>
          </cell>
          <cell r="N90">
            <v>0</v>
          </cell>
          <cell r="O90">
            <v>4</v>
          </cell>
          <cell r="P90">
            <v>0</v>
          </cell>
          <cell r="Q90">
            <v>0</v>
          </cell>
        </row>
        <row r="91">
          <cell r="G91">
            <v>8</v>
          </cell>
          <cell r="H91">
            <v>7</v>
          </cell>
          <cell r="I91">
            <v>1</v>
          </cell>
          <cell r="J91">
            <v>0</v>
          </cell>
          <cell r="K91">
            <v>5</v>
          </cell>
          <cell r="L91">
            <v>1</v>
          </cell>
          <cell r="M91">
            <v>1</v>
          </cell>
          <cell r="N91">
            <v>0</v>
          </cell>
          <cell r="O91">
            <v>1</v>
          </cell>
          <cell r="P91">
            <v>0</v>
          </cell>
          <cell r="Q91">
            <v>0</v>
          </cell>
        </row>
        <row r="92">
          <cell r="G92">
            <v>10</v>
          </cell>
          <cell r="H92">
            <v>6</v>
          </cell>
          <cell r="I92">
            <v>1</v>
          </cell>
          <cell r="J92">
            <v>0</v>
          </cell>
          <cell r="K92">
            <v>5</v>
          </cell>
          <cell r="L92">
            <v>0</v>
          </cell>
          <cell r="M92">
            <v>4</v>
          </cell>
          <cell r="N92">
            <v>0</v>
          </cell>
          <cell r="O92">
            <v>4</v>
          </cell>
          <cell r="P92">
            <v>0</v>
          </cell>
          <cell r="Q92">
            <v>0</v>
          </cell>
        </row>
        <row r="93">
          <cell r="G93">
            <v>13</v>
          </cell>
          <cell r="H93">
            <v>6</v>
          </cell>
          <cell r="I93">
            <v>3</v>
          </cell>
          <cell r="J93">
            <v>0</v>
          </cell>
          <cell r="K93">
            <v>2</v>
          </cell>
          <cell r="L93">
            <v>1</v>
          </cell>
          <cell r="M93">
            <v>7</v>
          </cell>
          <cell r="N93">
            <v>0</v>
          </cell>
          <cell r="O93">
            <v>7</v>
          </cell>
          <cell r="P93">
            <v>0</v>
          </cell>
          <cell r="Q93">
            <v>0</v>
          </cell>
        </row>
        <row r="94">
          <cell r="G94">
            <v>5</v>
          </cell>
          <cell r="H94">
            <v>2</v>
          </cell>
          <cell r="I94">
            <v>0</v>
          </cell>
          <cell r="J94">
            <v>0</v>
          </cell>
          <cell r="K94">
            <v>0</v>
          </cell>
          <cell r="L94">
            <v>2</v>
          </cell>
          <cell r="M94">
            <v>3</v>
          </cell>
          <cell r="N94">
            <v>0</v>
          </cell>
          <cell r="O94">
            <v>3</v>
          </cell>
          <cell r="P94">
            <v>0</v>
          </cell>
          <cell r="Q94">
            <v>0</v>
          </cell>
        </row>
        <row r="95">
          <cell r="G95">
            <v>4</v>
          </cell>
          <cell r="H95">
            <v>1</v>
          </cell>
          <cell r="I95">
            <v>1</v>
          </cell>
          <cell r="J95">
            <v>0</v>
          </cell>
          <cell r="K95">
            <v>0</v>
          </cell>
          <cell r="L95">
            <v>0</v>
          </cell>
          <cell r="M95">
            <v>3</v>
          </cell>
          <cell r="N95">
            <v>0</v>
          </cell>
          <cell r="O95">
            <v>2</v>
          </cell>
          <cell r="P95">
            <v>1</v>
          </cell>
          <cell r="Q95">
            <v>0</v>
          </cell>
        </row>
        <row r="97">
          <cell r="G97">
            <v>80</v>
          </cell>
          <cell r="H97">
            <v>34</v>
          </cell>
          <cell r="I97">
            <v>7</v>
          </cell>
          <cell r="J97">
            <v>0</v>
          </cell>
          <cell r="K97">
            <v>23</v>
          </cell>
          <cell r="L97">
            <v>4</v>
          </cell>
          <cell r="M97">
            <v>46</v>
          </cell>
          <cell r="N97">
            <v>0</v>
          </cell>
          <cell r="O97">
            <v>27</v>
          </cell>
          <cell r="P97">
            <v>1</v>
          </cell>
          <cell r="Q97">
            <v>18</v>
          </cell>
        </row>
        <row r="98">
          <cell r="G98">
            <v>207</v>
          </cell>
          <cell r="H98">
            <v>1</v>
          </cell>
          <cell r="I98">
            <v>0</v>
          </cell>
          <cell r="J98">
            <v>0</v>
          </cell>
          <cell r="K98">
            <v>1</v>
          </cell>
          <cell r="L98">
            <v>0</v>
          </cell>
          <cell r="M98">
            <v>206</v>
          </cell>
          <cell r="N98">
            <v>0</v>
          </cell>
          <cell r="O98">
            <v>0</v>
          </cell>
          <cell r="P98">
            <v>0</v>
          </cell>
          <cell r="Q98">
            <v>206</v>
          </cell>
        </row>
        <row r="99">
          <cell r="G99">
            <v>111</v>
          </cell>
          <cell r="H99">
            <v>12</v>
          </cell>
          <cell r="I99">
            <v>0</v>
          </cell>
          <cell r="J99">
            <v>0</v>
          </cell>
          <cell r="K99">
            <v>12</v>
          </cell>
          <cell r="L99">
            <v>0</v>
          </cell>
          <cell r="M99">
            <v>99</v>
          </cell>
          <cell r="N99">
            <v>0</v>
          </cell>
          <cell r="O99">
            <v>3</v>
          </cell>
          <cell r="P99">
            <v>0</v>
          </cell>
          <cell r="Q99">
            <v>96</v>
          </cell>
        </row>
        <row r="100">
          <cell r="G100">
            <v>27</v>
          </cell>
          <cell r="H100">
            <v>15</v>
          </cell>
          <cell r="I100">
            <v>0</v>
          </cell>
          <cell r="J100">
            <v>1</v>
          </cell>
          <cell r="K100">
            <v>13</v>
          </cell>
          <cell r="L100">
            <v>1</v>
          </cell>
          <cell r="M100">
            <v>12</v>
          </cell>
          <cell r="N100">
            <v>0</v>
          </cell>
          <cell r="O100">
            <v>5</v>
          </cell>
          <cell r="P100">
            <v>0</v>
          </cell>
          <cell r="Q100">
            <v>7</v>
          </cell>
        </row>
        <row r="101">
          <cell r="G101">
            <v>27</v>
          </cell>
          <cell r="H101">
            <v>17</v>
          </cell>
          <cell r="I101">
            <v>1</v>
          </cell>
          <cell r="J101">
            <v>0</v>
          </cell>
          <cell r="K101">
            <v>16</v>
          </cell>
          <cell r="L101">
            <v>0</v>
          </cell>
          <cell r="M101">
            <v>10</v>
          </cell>
          <cell r="N101">
            <v>0</v>
          </cell>
          <cell r="O101">
            <v>4</v>
          </cell>
          <cell r="P101">
            <v>0</v>
          </cell>
          <cell r="Q101">
            <v>6</v>
          </cell>
        </row>
        <row r="102">
          <cell r="G102">
            <v>33</v>
          </cell>
          <cell r="H102">
            <v>24</v>
          </cell>
          <cell r="I102">
            <v>2</v>
          </cell>
          <cell r="J102">
            <v>0</v>
          </cell>
          <cell r="K102">
            <v>15</v>
          </cell>
          <cell r="L102">
            <v>7</v>
          </cell>
          <cell r="M102">
            <v>9</v>
          </cell>
          <cell r="N102">
            <v>0</v>
          </cell>
          <cell r="O102">
            <v>8</v>
          </cell>
          <cell r="P102">
            <v>0</v>
          </cell>
          <cell r="Q102">
            <v>1</v>
          </cell>
        </row>
        <row r="103">
          <cell r="G103">
            <v>16</v>
          </cell>
          <cell r="H103">
            <v>11</v>
          </cell>
          <cell r="I103">
            <v>3</v>
          </cell>
          <cell r="J103">
            <v>0</v>
          </cell>
          <cell r="K103">
            <v>7</v>
          </cell>
          <cell r="L103">
            <v>1</v>
          </cell>
          <cell r="M103">
            <v>5</v>
          </cell>
          <cell r="N103">
            <v>0</v>
          </cell>
          <cell r="O103">
            <v>4</v>
          </cell>
          <cell r="P103">
            <v>0</v>
          </cell>
          <cell r="Q103">
            <v>1</v>
          </cell>
        </row>
        <row r="104">
          <cell r="G104">
            <v>13</v>
          </cell>
          <cell r="H104">
            <v>7</v>
          </cell>
          <cell r="I104">
            <v>3</v>
          </cell>
          <cell r="J104">
            <v>0</v>
          </cell>
          <cell r="K104">
            <v>3</v>
          </cell>
          <cell r="L104">
            <v>1</v>
          </cell>
          <cell r="M104">
            <v>6</v>
          </cell>
          <cell r="N104">
            <v>0</v>
          </cell>
          <cell r="O104">
            <v>6</v>
          </cell>
          <cell r="P104">
            <v>0</v>
          </cell>
          <cell r="Q104">
            <v>0</v>
          </cell>
        </row>
        <row r="105">
          <cell r="G105">
            <v>16</v>
          </cell>
          <cell r="H105">
            <v>15</v>
          </cell>
          <cell r="I105">
            <v>6</v>
          </cell>
          <cell r="J105">
            <v>0</v>
          </cell>
          <cell r="K105">
            <v>4</v>
          </cell>
          <cell r="L105">
            <v>5</v>
          </cell>
          <cell r="M105">
            <v>1</v>
          </cell>
          <cell r="N105">
            <v>0</v>
          </cell>
          <cell r="O105">
            <v>1</v>
          </cell>
          <cell r="P105">
            <v>0</v>
          </cell>
          <cell r="Q105">
            <v>0</v>
          </cell>
        </row>
        <row r="106">
          <cell r="G106">
            <v>13</v>
          </cell>
          <cell r="H106">
            <v>9</v>
          </cell>
          <cell r="I106">
            <v>4</v>
          </cell>
          <cell r="J106">
            <v>0</v>
          </cell>
          <cell r="K106">
            <v>4</v>
          </cell>
          <cell r="L106">
            <v>1</v>
          </cell>
          <cell r="M106">
            <v>4</v>
          </cell>
          <cell r="N106">
            <v>0</v>
          </cell>
          <cell r="O106">
            <v>4</v>
          </cell>
          <cell r="P106">
            <v>0</v>
          </cell>
          <cell r="Q106">
            <v>0</v>
          </cell>
        </row>
        <row r="107">
          <cell r="G107">
            <v>1</v>
          </cell>
          <cell r="H107">
            <v>1</v>
          </cell>
          <cell r="I107">
            <v>1</v>
          </cell>
          <cell r="J107">
            <v>0</v>
          </cell>
          <cell r="K107">
            <v>0</v>
          </cell>
          <cell r="L107">
            <v>0</v>
          </cell>
          <cell r="M107">
            <v>0</v>
          </cell>
          <cell r="N107">
            <v>0</v>
          </cell>
          <cell r="O107">
            <v>0</v>
          </cell>
          <cell r="P107">
            <v>0</v>
          </cell>
          <cell r="Q107">
            <v>0</v>
          </cell>
        </row>
        <row r="109">
          <cell r="G109">
            <v>464</v>
          </cell>
          <cell r="H109">
            <v>112</v>
          </cell>
          <cell r="I109">
            <v>20</v>
          </cell>
          <cell r="J109">
            <v>1</v>
          </cell>
          <cell r="K109">
            <v>75</v>
          </cell>
          <cell r="L109">
            <v>16</v>
          </cell>
          <cell r="M109">
            <v>352</v>
          </cell>
          <cell r="N109">
            <v>0</v>
          </cell>
          <cell r="O109">
            <v>35</v>
          </cell>
          <cell r="P109">
            <v>0</v>
          </cell>
          <cell r="Q109">
            <v>317</v>
          </cell>
        </row>
        <row r="110">
          <cell r="G110">
            <v>59</v>
          </cell>
          <cell r="H110">
            <v>1</v>
          </cell>
          <cell r="I110">
            <v>0</v>
          </cell>
          <cell r="J110">
            <v>0</v>
          </cell>
          <cell r="K110">
            <v>1</v>
          </cell>
          <cell r="L110">
            <v>0</v>
          </cell>
          <cell r="M110">
            <v>58</v>
          </cell>
          <cell r="N110">
            <v>0</v>
          </cell>
          <cell r="O110">
            <v>0</v>
          </cell>
          <cell r="P110">
            <v>0</v>
          </cell>
          <cell r="Q110">
            <v>58</v>
          </cell>
        </row>
        <row r="111">
          <cell r="G111">
            <v>49</v>
          </cell>
          <cell r="H111">
            <v>12</v>
          </cell>
          <cell r="I111">
            <v>0</v>
          </cell>
          <cell r="J111">
            <v>2</v>
          </cell>
          <cell r="K111">
            <v>10</v>
          </cell>
          <cell r="L111">
            <v>0</v>
          </cell>
          <cell r="M111">
            <v>37</v>
          </cell>
          <cell r="N111">
            <v>0</v>
          </cell>
          <cell r="O111">
            <v>0</v>
          </cell>
          <cell r="P111">
            <v>0</v>
          </cell>
          <cell r="Q111">
            <v>37</v>
          </cell>
        </row>
        <row r="112">
          <cell r="G112">
            <v>14</v>
          </cell>
          <cell r="H112">
            <v>7</v>
          </cell>
          <cell r="I112">
            <v>0</v>
          </cell>
          <cell r="J112">
            <v>2</v>
          </cell>
          <cell r="K112">
            <v>5</v>
          </cell>
          <cell r="L112">
            <v>0</v>
          </cell>
          <cell r="M112">
            <v>7</v>
          </cell>
          <cell r="N112">
            <v>0</v>
          </cell>
          <cell r="O112">
            <v>0</v>
          </cell>
          <cell r="P112">
            <v>0</v>
          </cell>
          <cell r="Q112">
            <v>7</v>
          </cell>
        </row>
        <row r="113">
          <cell r="G113">
            <v>14</v>
          </cell>
          <cell r="H113">
            <v>13</v>
          </cell>
          <cell r="I113">
            <v>1</v>
          </cell>
          <cell r="J113">
            <v>1</v>
          </cell>
          <cell r="K113">
            <v>11</v>
          </cell>
          <cell r="L113">
            <v>0</v>
          </cell>
          <cell r="M113">
            <v>1</v>
          </cell>
          <cell r="N113">
            <v>0</v>
          </cell>
          <cell r="O113">
            <v>0</v>
          </cell>
          <cell r="P113">
            <v>0</v>
          </cell>
          <cell r="Q113">
            <v>1</v>
          </cell>
        </row>
        <row r="114">
          <cell r="G114">
            <v>10</v>
          </cell>
          <cell r="H114">
            <v>10</v>
          </cell>
          <cell r="I114">
            <v>1</v>
          </cell>
          <cell r="J114">
            <v>3</v>
          </cell>
          <cell r="K114">
            <v>6</v>
          </cell>
          <cell r="L114">
            <v>0</v>
          </cell>
          <cell r="M114">
            <v>0</v>
          </cell>
          <cell r="N114">
            <v>0</v>
          </cell>
          <cell r="O114">
            <v>0</v>
          </cell>
          <cell r="P114">
            <v>0</v>
          </cell>
          <cell r="Q114">
            <v>0</v>
          </cell>
        </row>
        <row r="115">
          <cell r="G115">
            <v>6</v>
          </cell>
          <cell r="H115">
            <v>6</v>
          </cell>
          <cell r="I115">
            <v>1</v>
          </cell>
          <cell r="J115">
            <v>1</v>
          </cell>
          <cell r="K115">
            <v>4</v>
          </cell>
          <cell r="L115">
            <v>0</v>
          </cell>
          <cell r="M115">
            <v>0</v>
          </cell>
          <cell r="N115">
            <v>0</v>
          </cell>
          <cell r="O115">
            <v>0</v>
          </cell>
          <cell r="P115">
            <v>0</v>
          </cell>
          <cell r="Q115">
            <v>0</v>
          </cell>
        </row>
        <row r="116">
          <cell r="G116">
            <v>7</v>
          </cell>
          <cell r="H116">
            <v>7</v>
          </cell>
          <cell r="I116">
            <v>0</v>
          </cell>
          <cell r="J116">
            <v>0</v>
          </cell>
          <cell r="K116">
            <v>7</v>
          </cell>
          <cell r="L116">
            <v>0</v>
          </cell>
          <cell r="M116">
            <v>0</v>
          </cell>
          <cell r="N116">
            <v>0</v>
          </cell>
          <cell r="O116">
            <v>0</v>
          </cell>
          <cell r="P116">
            <v>0</v>
          </cell>
          <cell r="Q116">
            <v>0</v>
          </cell>
        </row>
        <row r="117">
          <cell r="G117">
            <v>4</v>
          </cell>
          <cell r="H117">
            <v>4</v>
          </cell>
          <cell r="I117">
            <v>0</v>
          </cell>
          <cell r="J117">
            <v>1</v>
          </cell>
          <cell r="K117">
            <v>3</v>
          </cell>
          <cell r="L117">
            <v>0</v>
          </cell>
          <cell r="M117">
            <v>0</v>
          </cell>
          <cell r="N117">
            <v>0</v>
          </cell>
          <cell r="O117">
            <v>0</v>
          </cell>
          <cell r="P117">
            <v>0</v>
          </cell>
          <cell r="Q117">
            <v>0</v>
          </cell>
        </row>
        <row r="118">
          <cell r="G118">
            <v>3</v>
          </cell>
          <cell r="H118">
            <v>3</v>
          </cell>
          <cell r="I118">
            <v>2</v>
          </cell>
          <cell r="J118">
            <v>0</v>
          </cell>
          <cell r="K118">
            <v>1</v>
          </cell>
          <cell r="L118">
            <v>0</v>
          </cell>
          <cell r="M118">
            <v>0</v>
          </cell>
          <cell r="N118">
            <v>0</v>
          </cell>
          <cell r="O118">
            <v>0</v>
          </cell>
          <cell r="P118">
            <v>0</v>
          </cell>
          <cell r="Q118">
            <v>0</v>
          </cell>
        </row>
        <row r="119">
          <cell r="G119">
            <v>0</v>
          </cell>
          <cell r="H119">
            <v>0</v>
          </cell>
          <cell r="I119">
            <v>0</v>
          </cell>
          <cell r="J119">
            <v>0</v>
          </cell>
          <cell r="K119">
            <v>0</v>
          </cell>
          <cell r="L119">
            <v>0</v>
          </cell>
          <cell r="M119">
            <v>0</v>
          </cell>
          <cell r="N119">
            <v>0</v>
          </cell>
          <cell r="O119">
            <v>0</v>
          </cell>
          <cell r="P119">
            <v>0</v>
          </cell>
          <cell r="Q119">
            <v>0</v>
          </cell>
        </row>
        <row r="121">
          <cell r="G121">
            <v>166</v>
          </cell>
          <cell r="H121">
            <v>63</v>
          </cell>
          <cell r="I121">
            <v>5</v>
          </cell>
          <cell r="J121">
            <v>10</v>
          </cell>
          <cell r="K121">
            <v>48</v>
          </cell>
          <cell r="L121">
            <v>0</v>
          </cell>
          <cell r="M121">
            <v>103</v>
          </cell>
          <cell r="N121">
            <v>0</v>
          </cell>
          <cell r="O121">
            <v>0</v>
          </cell>
          <cell r="P121">
            <v>0</v>
          </cell>
          <cell r="Q121">
            <v>103</v>
          </cell>
        </row>
        <row r="122">
          <cell r="G122">
            <v>1259</v>
          </cell>
          <cell r="H122">
            <v>44</v>
          </cell>
          <cell r="I122">
            <v>0</v>
          </cell>
          <cell r="J122">
            <v>4</v>
          </cell>
          <cell r="K122">
            <v>40</v>
          </cell>
          <cell r="L122">
            <v>0</v>
          </cell>
          <cell r="M122">
            <v>1215</v>
          </cell>
          <cell r="N122">
            <v>0</v>
          </cell>
          <cell r="O122">
            <v>1</v>
          </cell>
          <cell r="P122">
            <v>0</v>
          </cell>
          <cell r="Q122">
            <v>1214</v>
          </cell>
        </row>
        <row r="123">
          <cell r="G123">
            <v>1519</v>
          </cell>
          <cell r="H123">
            <v>895</v>
          </cell>
          <cell r="I123">
            <v>0</v>
          </cell>
          <cell r="J123">
            <v>56</v>
          </cell>
          <cell r="K123">
            <v>836</v>
          </cell>
          <cell r="L123">
            <v>3</v>
          </cell>
          <cell r="M123">
            <v>624</v>
          </cell>
          <cell r="N123">
            <v>0</v>
          </cell>
          <cell r="O123">
            <v>31</v>
          </cell>
          <cell r="P123">
            <v>0</v>
          </cell>
          <cell r="Q123">
            <v>593</v>
          </cell>
        </row>
        <row r="124">
          <cell r="G124">
            <v>967</v>
          </cell>
          <cell r="H124">
            <v>836</v>
          </cell>
          <cell r="I124">
            <v>7</v>
          </cell>
          <cell r="J124">
            <v>40</v>
          </cell>
          <cell r="K124">
            <v>782</v>
          </cell>
          <cell r="L124">
            <v>7</v>
          </cell>
          <cell r="M124">
            <v>131</v>
          </cell>
          <cell r="N124">
            <v>0</v>
          </cell>
          <cell r="O124">
            <v>51</v>
          </cell>
          <cell r="P124">
            <v>0</v>
          </cell>
          <cell r="Q124">
            <v>80</v>
          </cell>
        </row>
        <row r="125">
          <cell r="G125">
            <v>928</v>
          </cell>
          <cell r="H125">
            <v>795</v>
          </cell>
          <cell r="I125">
            <v>24</v>
          </cell>
          <cell r="J125">
            <v>46</v>
          </cell>
          <cell r="K125">
            <v>700</v>
          </cell>
          <cell r="L125">
            <v>25</v>
          </cell>
          <cell r="M125">
            <v>133</v>
          </cell>
          <cell r="N125">
            <v>0</v>
          </cell>
          <cell r="O125">
            <v>81</v>
          </cell>
          <cell r="P125">
            <v>0</v>
          </cell>
          <cell r="Q125">
            <v>52</v>
          </cell>
        </row>
        <row r="126">
          <cell r="G126">
            <v>683</v>
          </cell>
          <cell r="H126">
            <v>576</v>
          </cell>
          <cell r="I126">
            <v>77</v>
          </cell>
          <cell r="J126">
            <v>40</v>
          </cell>
          <cell r="K126">
            <v>429</v>
          </cell>
          <cell r="L126">
            <v>30</v>
          </cell>
          <cell r="M126">
            <v>107</v>
          </cell>
          <cell r="N126">
            <v>0</v>
          </cell>
          <cell r="O126">
            <v>79</v>
          </cell>
          <cell r="P126">
            <v>0</v>
          </cell>
          <cell r="Q126">
            <v>28</v>
          </cell>
        </row>
        <row r="127">
          <cell r="G127">
            <v>505</v>
          </cell>
          <cell r="H127">
            <v>430</v>
          </cell>
          <cell r="I127">
            <v>87</v>
          </cell>
          <cell r="J127">
            <v>25</v>
          </cell>
          <cell r="K127">
            <v>289</v>
          </cell>
          <cell r="L127">
            <v>29</v>
          </cell>
          <cell r="M127">
            <v>75</v>
          </cell>
          <cell r="N127">
            <v>0</v>
          </cell>
          <cell r="O127">
            <v>48</v>
          </cell>
          <cell r="P127">
            <v>1</v>
          </cell>
          <cell r="Q127">
            <v>26</v>
          </cell>
        </row>
        <row r="128">
          <cell r="G128">
            <v>396</v>
          </cell>
          <cell r="H128">
            <v>334</v>
          </cell>
          <cell r="I128">
            <v>99</v>
          </cell>
          <cell r="J128">
            <v>6</v>
          </cell>
          <cell r="K128">
            <v>203</v>
          </cell>
          <cell r="L128">
            <v>26</v>
          </cell>
          <cell r="M128">
            <v>62</v>
          </cell>
          <cell r="N128">
            <v>0</v>
          </cell>
          <cell r="O128">
            <v>52</v>
          </cell>
          <cell r="P128">
            <v>1</v>
          </cell>
          <cell r="Q128">
            <v>9</v>
          </cell>
        </row>
        <row r="129">
          <cell r="G129">
            <v>388</v>
          </cell>
          <cell r="H129">
            <v>324</v>
          </cell>
          <cell r="I129">
            <v>117</v>
          </cell>
          <cell r="J129">
            <v>4</v>
          </cell>
          <cell r="K129">
            <v>176</v>
          </cell>
          <cell r="L129">
            <v>27</v>
          </cell>
          <cell r="M129">
            <v>64</v>
          </cell>
          <cell r="N129">
            <v>0</v>
          </cell>
          <cell r="O129">
            <v>52</v>
          </cell>
          <cell r="P129">
            <v>2</v>
          </cell>
          <cell r="Q129">
            <v>10</v>
          </cell>
        </row>
        <row r="130">
          <cell r="G130">
            <v>284</v>
          </cell>
          <cell r="H130">
            <v>240</v>
          </cell>
          <cell r="I130">
            <v>99</v>
          </cell>
          <cell r="J130">
            <v>1</v>
          </cell>
          <cell r="K130">
            <v>133</v>
          </cell>
          <cell r="L130">
            <v>7</v>
          </cell>
          <cell r="M130">
            <v>44</v>
          </cell>
          <cell r="N130">
            <v>0</v>
          </cell>
          <cell r="O130">
            <v>38</v>
          </cell>
          <cell r="P130">
            <v>4</v>
          </cell>
          <cell r="Q130">
            <v>2</v>
          </cell>
        </row>
        <row r="131">
          <cell r="G131">
            <v>103</v>
          </cell>
          <cell r="H131">
            <v>52</v>
          </cell>
          <cell r="I131">
            <v>28</v>
          </cell>
          <cell r="J131">
            <v>1</v>
          </cell>
          <cell r="K131">
            <v>23</v>
          </cell>
          <cell r="L131">
            <v>0</v>
          </cell>
          <cell r="M131">
            <v>51</v>
          </cell>
          <cell r="N131">
            <v>3</v>
          </cell>
          <cell r="O131">
            <v>25</v>
          </cell>
          <cell r="P131">
            <v>6</v>
          </cell>
          <cell r="Q131">
            <v>17</v>
          </cell>
        </row>
        <row r="133">
          <cell r="G133">
            <v>7032</v>
          </cell>
          <cell r="H133">
            <v>4526</v>
          </cell>
          <cell r="I133">
            <v>538</v>
          </cell>
          <cell r="J133">
            <v>223</v>
          </cell>
          <cell r="K133">
            <v>3611</v>
          </cell>
          <cell r="L133">
            <v>154</v>
          </cell>
          <cell r="M133">
            <v>2506</v>
          </cell>
          <cell r="N133">
            <v>3</v>
          </cell>
          <cell r="O133">
            <v>458</v>
          </cell>
          <cell r="P133">
            <v>14</v>
          </cell>
          <cell r="Q133">
            <v>2031</v>
          </cell>
        </row>
        <row r="218">
          <cell r="G218">
            <v>24</v>
          </cell>
          <cell r="H218">
            <v>0</v>
          </cell>
          <cell r="I218">
            <v>0</v>
          </cell>
          <cell r="J218">
            <v>0</v>
          </cell>
          <cell r="K218">
            <v>0</v>
          </cell>
          <cell r="L218">
            <v>0</v>
          </cell>
          <cell r="M218">
            <v>24</v>
          </cell>
          <cell r="N218">
            <v>0</v>
          </cell>
          <cell r="O218">
            <v>0</v>
          </cell>
          <cell r="P218">
            <v>0</v>
          </cell>
          <cell r="Q218">
            <v>24</v>
          </cell>
        </row>
        <row r="219">
          <cell r="G219">
            <v>53</v>
          </cell>
          <cell r="H219">
            <v>3</v>
          </cell>
          <cell r="I219">
            <v>0</v>
          </cell>
          <cell r="J219">
            <v>1</v>
          </cell>
          <cell r="K219">
            <v>2</v>
          </cell>
          <cell r="L219">
            <v>0</v>
          </cell>
          <cell r="M219">
            <v>50</v>
          </cell>
          <cell r="N219">
            <v>0</v>
          </cell>
          <cell r="O219">
            <v>29</v>
          </cell>
          <cell r="P219">
            <v>0</v>
          </cell>
          <cell r="Q219">
            <v>21</v>
          </cell>
        </row>
        <row r="220">
          <cell r="G220">
            <v>40</v>
          </cell>
          <cell r="H220">
            <v>5</v>
          </cell>
          <cell r="I220">
            <v>1</v>
          </cell>
          <cell r="J220">
            <v>0</v>
          </cell>
          <cell r="K220">
            <v>4</v>
          </cell>
          <cell r="L220">
            <v>0</v>
          </cell>
          <cell r="M220">
            <v>35</v>
          </cell>
          <cell r="N220">
            <v>0</v>
          </cell>
          <cell r="O220">
            <v>35</v>
          </cell>
          <cell r="P220">
            <v>0</v>
          </cell>
          <cell r="Q220">
            <v>0</v>
          </cell>
        </row>
        <row r="221">
          <cell r="G221">
            <v>59</v>
          </cell>
          <cell r="H221">
            <v>4</v>
          </cell>
          <cell r="I221">
            <v>0</v>
          </cell>
          <cell r="J221">
            <v>0</v>
          </cell>
          <cell r="K221">
            <v>4</v>
          </cell>
          <cell r="L221">
            <v>0</v>
          </cell>
          <cell r="M221">
            <v>55</v>
          </cell>
          <cell r="N221">
            <v>0</v>
          </cell>
          <cell r="O221">
            <v>55</v>
          </cell>
          <cell r="P221">
            <v>0</v>
          </cell>
          <cell r="Q221">
            <v>0</v>
          </cell>
        </row>
        <row r="222">
          <cell r="G222">
            <v>59</v>
          </cell>
          <cell r="H222">
            <v>12</v>
          </cell>
          <cell r="I222">
            <v>4</v>
          </cell>
          <cell r="J222">
            <v>0</v>
          </cell>
          <cell r="K222">
            <v>7</v>
          </cell>
          <cell r="L222">
            <v>1</v>
          </cell>
          <cell r="M222">
            <v>47</v>
          </cell>
          <cell r="N222">
            <v>0</v>
          </cell>
          <cell r="O222">
            <v>47</v>
          </cell>
          <cell r="P222">
            <v>0</v>
          </cell>
          <cell r="Q222">
            <v>0</v>
          </cell>
        </row>
        <row r="223">
          <cell r="G223">
            <v>51</v>
          </cell>
          <cell r="H223">
            <v>11</v>
          </cell>
          <cell r="I223">
            <v>8</v>
          </cell>
          <cell r="J223">
            <v>0</v>
          </cell>
          <cell r="K223">
            <v>2</v>
          </cell>
          <cell r="L223">
            <v>1</v>
          </cell>
          <cell r="M223">
            <v>40</v>
          </cell>
          <cell r="N223">
            <v>0</v>
          </cell>
          <cell r="O223">
            <v>40</v>
          </cell>
          <cell r="P223">
            <v>0</v>
          </cell>
          <cell r="Q223">
            <v>0</v>
          </cell>
        </row>
        <row r="224">
          <cell r="G224">
            <v>45</v>
          </cell>
          <cell r="H224">
            <v>5</v>
          </cell>
          <cell r="I224">
            <v>3</v>
          </cell>
          <cell r="J224">
            <v>0</v>
          </cell>
          <cell r="K224">
            <v>2</v>
          </cell>
          <cell r="L224">
            <v>0</v>
          </cell>
          <cell r="M224">
            <v>40</v>
          </cell>
          <cell r="N224">
            <v>1</v>
          </cell>
          <cell r="O224">
            <v>39</v>
          </cell>
          <cell r="P224">
            <v>0</v>
          </cell>
          <cell r="Q224">
            <v>0</v>
          </cell>
        </row>
        <row r="225">
          <cell r="G225">
            <v>57</v>
          </cell>
          <cell r="H225">
            <v>10</v>
          </cell>
          <cell r="I225">
            <v>6</v>
          </cell>
          <cell r="J225">
            <v>0</v>
          </cell>
          <cell r="K225">
            <v>0</v>
          </cell>
          <cell r="L225">
            <v>4</v>
          </cell>
          <cell r="M225">
            <v>47</v>
          </cell>
          <cell r="N225">
            <v>1</v>
          </cell>
          <cell r="O225">
            <v>46</v>
          </cell>
          <cell r="P225">
            <v>0</v>
          </cell>
          <cell r="Q225">
            <v>0</v>
          </cell>
        </row>
        <row r="226">
          <cell r="G226">
            <v>59</v>
          </cell>
          <cell r="H226">
            <v>9</v>
          </cell>
          <cell r="I226">
            <v>5</v>
          </cell>
          <cell r="J226">
            <v>0</v>
          </cell>
          <cell r="K226">
            <v>1</v>
          </cell>
          <cell r="L226">
            <v>3</v>
          </cell>
          <cell r="M226">
            <v>50</v>
          </cell>
          <cell r="N226">
            <v>3</v>
          </cell>
          <cell r="O226">
            <v>47</v>
          </cell>
          <cell r="P226">
            <v>0</v>
          </cell>
          <cell r="Q226">
            <v>0</v>
          </cell>
        </row>
        <row r="227">
          <cell r="G227">
            <v>31</v>
          </cell>
          <cell r="H227">
            <v>2</v>
          </cell>
          <cell r="I227">
            <v>0</v>
          </cell>
          <cell r="J227">
            <v>0</v>
          </cell>
          <cell r="K227">
            <v>1</v>
          </cell>
          <cell r="L227">
            <v>1</v>
          </cell>
          <cell r="M227">
            <v>29</v>
          </cell>
          <cell r="N227">
            <v>0</v>
          </cell>
          <cell r="O227">
            <v>29</v>
          </cell>
          <cell r="P227">
            <v>0</v>
          </cell>
          <cell r="Q227">
            <v>0</v>
          </cell>
        </row>
        <row r="229">
          <cell r="G229">
            <v>478</v>
          </cell>
          <cell r="H229">
            <v>61</v>
          </cell>
          <cell r="I229">
            <v>27</v>
          </cell>
          <cell r="J229">
            <v>1</v>
          </cell>
          <cell r="K229">
            <v>23</v>
          </cell>
          <cell r="L229">
            <v>10</v>
          </cell>
          <cell r="M229">
            <v>417</v>
          </cell>
          <cell r="N229">
            <v>5</v>
          </cell>
          <cell r="O229">
            <v>367</v>
          </cell>
          <cell r="P229">
            <v>0</v>
          </cell>
          <cell r="Q229">
            <v>45</v>
          </cell>
        </row>
        <row r="230">
          <cell r="G230">
            <v>7</v>
          </cell>
          <cell r="H230">
            <v>0</v>
          </cell>
          <cell r="I230">
            <v>0</v>
          </cell>
          <cell r="J230">
            <v>0</v>
          </cell>
          <cell r="K230">
            <v>0</v>
          </cell>
          <cell r="L230">
            <v>0</v>
          </cell>
          <cell r="M230">
            <v>7</v>
          </cell>
          <cell r="N230">
            <v>0</v>
          </cell>
          <cell r="O230">
            <v>0</v>
          </cell>
          <cell r="P230">
            <v>0</v>
          </cell>
          <cell r="Q230">
            <v>7</v>
          </cell>
        </row>
        <row r="231">
          <cell r="G231">
            <v>7</v>
          </cell>
          <cell r="H231">
            <v>0</v>
          </cell>
          <cell r="I231">
            <v>0</v>
          </cell>
          <cell r="J231">
            <v>0</v>
          </cell>
          <cell r="K231">
            <v>0</v>
          </cell>
          <cell r="L231">
            <v>0</v>
          </cell>
          <cell r="M231">
            <v>7</v>
          </cell>
          <cell r="N231">
            <v>0</v>
          </cell>
          <cell r="O231">
            <v>0</v>
          </cell>
          <cell r="P231">
            <v>0</v>
          </cell>
          <cell r="Q231">
            <v>7</v>
          </cell>
        </row>
        <row r="232">
          <cell r="G232">
            <v>1</v>
          </cell>
          <cell r="H232">
            <v>0</v>
          </cell>
          <cell r="I232">
            <v>0</v>
          </cell>
          <cell r="J232">
            <v>0</v>
          </cell>
          <cell r="K232">
            <v>0</v>
          </cell>
          <cell r="L232">
            <v>0</v>
          </cell>
          <cell r="M232">
            <v>1</v>
          </cell>
          <cell r="N232">
            <v>0</v>
          </cell>
          <cell r="O232">
            <v>0</v>
          </cell>
          <cell r="P232">
            <v>0</v>
          </cell>
          <cell r="Q232">
            <v>1</v>
          </cell>
        </row>
        <row r="233">
          <cell r="G233">
            <v>0</v>
          </cell>
          <cell r="H233">
            <v>0</v>
          </cell>
          <cell r="I233">
            <v>0</v>
          </cell>
          <cell r="J233">
            <v>0</v>
          </cell>
          <cell r="K233">
            <v>0</v>
          </cell>
          <cell r="L233">
            <v>0</v>
          </cell>
          <cell r="M233">
            <v>0</v>
          </cell>
          <cell r="N233">
            <v>0</v>
          </cell>
          <cell r="O233">
            <v>0</v>
          </cell>
          <cell r="P233">
            <v>0</v>
          </cell>
          <cell r="Q233">
            <v>0</v>
          </cell>
        </row>
        <row r="234">
          <cell r="G234">
            <v>0</v>
          </cell>
          <cell r="H234">
            <v>0</v>
          </cell>
          <cell r="I234">
            <v>0</v>
          </cell>
          <cell r="J234">
            <v>0</v>
          </cell>
          <cell r="K234">
            <v>0</v>
          </cell>
          <cell r="L234">
            <v>0</v>
          </cell>
          <cell r="M234">
            <v>0</v>
          </cell>
          <cell r="N234">
            <v>0</v>
          </cell>
          <cell r="O234">
            <v>0</v>
          </cell>
          <cell r="P234">
            <v>0</v>
          </cell>
          <cell r="Q234">
            <v>0</v>
          </cell>
        </row>
        <row r="235">
          <cell r="G235">
            <v>1</v>
          </cell>
          <cell r="H235">
            <v>0</v>
          </cell>
          <cell r="I235">
            <v>0</v>
          </cell>
          <cell r="J235">
            <v>0</v>
          </cell>
          <cell r="K235">
            <v>0</v>
          </cell>
          <cell r="L235">
            <v>0</v>
          </cell>
          <cell r="M235">
            <v>1</v>
          </cell>
          <cell r="N235">
            <v>0</v>
          </cell>
          <cell r="O235">
            <v>1</v>
          </cell>
          <cell r="P235">
            <v>0</v>
          </cell>
          <cell r="Q235">
            <v>0</v>
          </cell>
        </row>
        <row r="236">
          <cell r="G236">
            <v>0</v>
          </cell>
          <cell r="H236">
            <v>0</v>
          </cell>
          <cell r="I236">
            <v>0</v>
          </cell>
          <cell r="J236">
            <v>0</v>
          </cell>
          <cell r="K236">
            <v>0</v>
          </cell>
          <cell r="L236">
            <v>0</v>
          </cell>
          <cell r="M236">
            <v>0</v>
          </cell>
          <cell r="N236">
            <v>0</v>
          </cell>
          <cell r="O236">
            <v>0</v>
          </cell>
          <cell r="P236">
            <v>0</v>
          </cell>
          <cell r="Q236">
            <v>0</v>
          </cell>
        </row>
        <row r="237">
          <cell r="G237">
            <v>0</v>
          </cell>
          <cell r="H237">
            <v>0</v>
          </cell>
          <cell r="I237">
            <v>0</v>
          </cell>
          <cell r="J237">
            <v>0</v>
          </cell>
          <cell r="K237">
            <v>0</v>
          </cell>
          <cell r="L237">
            <v>0</v>
          </cell>
          <cell r="M237">
            <v>0</v>
          </cell>
          <cell r="N237">
            <v>0</v>
          </cell>
          <cell r="O237">
            <v>0</v>
          </cell>
          <cell r="P237">
            <v>0</v>
          </cell>
          <cell r="Q237">
            <v>0</v>
          </cell>
        </row>
        <row r="238">
          <cell r="G238">
            <v>0</v>
          </cell>
          <cell r="H238">
            <v>0</v>
          </cell>
          <cell r="I238">
            <v>0</v>
          </cell>
          <cell r="J238">
            <v>0</v>
          </cell>
          <cell r="K238">
            <v>0</v>
          </cell>
          <cell r="L238">
            <v>0</v>
          </cell>
          <cell r="M238">
            <v>0</v>
          </cell>
          <cell r="N238">
            <v>0</v>
          </cell>
          <cell r="O238">
            <v>0</v>
          </cell>
          <cell r="P238">
            <v>0</v>
          </cell>
          <cell r="Q238">
            <v>0</v>
          </cell>
        </row>
        <row r="239">
          <cell r="G239">
            <v>0</v>
          </cell>
          <cell r="H239">
            <v>0</v>
          </cell>
          <cell r="I239">
            <v>0</v>
          </cell>
          <cell r="J239">
            <v>0</v>
          </cell>
          <cell r="K239">
            <v>0</v>
          </cell>
          <cell r="L239">
            <v>0</v>
          </cell>
          <cell r="M239">
            <v>0</v>
          </cell>
          <cell r="N239">
            <v>0</v>
          </cell>
          <cell r="O239">
            <v>0</v>
          </cell>
          <cell r="P239">
            <v>0</v>
          </cell>
          <cell r="Q239">
            <v>0</v>
          </cell>
        </row>
        <row r="241">
          <cell r="G241">
            <v>16</v>
          </cell>
          <cell r="H241">
            <v>0</v>
          </cell>
          <cell r="I241">
            <v>0</v>
          </cell>
          <cell r="J241">
            <v>0</v>
          </cell>
          <cell r="K241">
            <v>0</v>
          </cell>
          <cell r="L241">
            <v>0</v>
          </cell>
          <cell r="M241">
            <v>16</v>
          </cell>
          <cell r="N241">
            <v>0</v>
          </cell>
          <cell r="O241">
            <v>1</v>
          </cell>
          <cell r="P241">
            <v>0</v>
          </cell>
          <cell r="Q241">
            <v>15</v>
          </cell>
        </row>
        <row r="254">
          <cell r="G254">
            <v>31</v>
          </cell>
          <cell r="H254">
            <v>0</v>
          </cell>
          <cell r="I254">
            <v>0</v>
          </cell>
          <cell r="J254">
            <v>0</v>
          </cell>
          <cell r="K254">
            <v>0</v>
          </cell>
          <cell r="L254">
            <v>0</v>
          </cell>
          <cell r="M254">
            <v>31</v>
          </cell>
          <cell r="N254">
            <v>0</v>
          </cell>
          <cell r="O254">
            <v>0</v>
          </cell>
          <cell r="P254">
            <v>0</v>
          </cell>
          <cell r="Q254">
            <v>31</v>
          </cell>
        </row>
        <row r="255">
          <cell r="G255">
            <v>60</v>
          </cell>
          <cell r="H255">
            <v>3</v>
          </cell>
          <cell r="I255">
            <v>0</v>
          </cell>
          <cell r="J255">
            <v>1</v>
          </cell>
          <cell r="K255">
            <v>2</v>
          </cell>
          <cell r="L255">
            <v>0</v>
          </cell>
          <cell r="M255">
            <v>57</v>
          </cell>
          <cell r="N255">
            <v>0</v>
          </cell>
          <cell r="O255">
            <v>29</v>
          </cell>
          <cell r="P255">
            <v>0</v>
          </cell>
          <cell r="Q255">
            <v>28</v>
          </cell>
        </row>
        <row r="256">
          <cell r="G256">
            <v>41</v>
          </cell>
          <cell r="H256">
            <v>5</v>
          </cell>
          <cell r="I256">
            <v>1</v>
          </cell>
          <cell r="J256">
            <v>0</v>
          </cell>
          <cell r="K256">
            <v>4</v>
          </cell>
          <cell r="L256">
            <v>0</v>
          </cell>
          <cell r="M256">
            <v>36</v>
          </cell>
          <cell r="N256">
            <v>0</v>
          </cell>
          <cell r="O256">
            <v>35</v>
          </cell>
          <cell r="P256">
            <v>0</v>
          </cell>
          <cell r="Q256">
            <v>1</v>
          </cell>
        </row>
        <row r="257">
          <cell r="G257">
            <v>59</v>
          </cell>
          <cell r="H257">
            <v>4</v>
          </cell>
          <cell r="I257">
            <v>0</v>
          </cell>
          <cell r="J257">
            <v>0</v>
          </cell>
          <cell r="K257">
            <v>4</v>
          </cell>
          <cell r="L257">
            <v>0</v>
          </cell>
          <cell r="M257">
            <v>55</v>
          </cell>
          <cell r="N257">
            <v>0</v>
          </cell>
          <cell r="O257">
            <v>55</v>
          </cell>
          <cell r="P257">
            <v>0</v>
          </cell>
          <cell r="Q257">
            <v>0</v>
          </cell>
        </row>
        <row r="258">
          <cell r="G258">
            <v>59</v>
          </cell>
          <cell r="H258">
            <v>12</v>
          </cell>
          <cell r="I258">
            <v>4</v>
          </cell>
          <cell r="J258">
            <v>0</v>
          </cell>
          <cell r="K258">
            <v>7</v>
          </cell>
          <cell r="L258">
            <v>1</v>
          </cell>
          <cell r="M258">
            <v>47</v>
          </cell>
          <cell r="N258">
            <v>0</v>
          </cell>
          <cell r="O258">
            <v>47</v>
          </cell>
          <cell r="P258">
            <v>0</v>
          </cell>
          <cell r="Q258">
            <v>0</v>
          </cell>
        </row>
        <row r="259">
          <cell r="G259">
            <v>52</v>
          </cell>
          <cell r="H259">
            <v>11</v>
          </cell>
          <cell r="I259">
            <v>8</v>
          </cell>
          <cell r="J259">
            <v>0</v>
          </cell>
          <cell r="K259">
            <v>2</v>
          </cell>
          <cell r="L259">
            <v>1</v>
          </cell>
          <cell r="M259">
            <v>41</v>
          </cell>
          <cell r="N259">
            <v>0</v>
          </cell>
          <cell r="O259">
            <v>41</v>
          </cell>
          <cell r="P259">
            <v>0</v>
          </cell>
          <cell r="Q259">
            <v>0</v>
          </cell>
        </row>
        <row r="260">
          <cell r="G260">
            <v>45</v>
          </cell>
          <cell r="H260">
            <v>5</v>
          </cell>
          <cell r="I260">
            <v>3</v>
          </cell>
          <cell r="J260">
            <v>0</v>
          </cell>
          <cell r="K260">
            <v>2</v>
          </cell>
          <cell r="L260">
            <v>0</v>
          </cell>
          <cell r="M260">
            <v>40</v>
          </cell>
          <cell r="N260">
            <v>1</v>
          </cell>
          <cell r="O260">
            <v>39</v>
          </cell>
          <cell r="P260">
            <v>0</v>
          </cell>
          <cell r="Q260">
            <v>0</v>
          </cell>
        </row>
        <row r="261">
          <cell r="G261">
            <v>57</v>
          </cell>
          <cell r="H261">
            <v>10</v>
          </cell>
          <cell r="I261">
            <v>6</v>
          </cell>
          <cell r="J261">
            <v>0</v>
          </cell>
          <cell r="K261">
            <v>0</v>
          </cell>
          <cell r="L261">
            <v>4</v>
          </cell>
          <cell r="M261">
            <v>47</v>
          </cell>
          <cell r="N261">
            <v>1</v>
          </cell>
          <cell r="O261">
            <v>46</v>
          </cell>
          <cell r="P261">
            <v>0</v>
          </cell>
          <cell r="Q261">
            <v>0</v>
          </cell>
        </row>
        <row r="262">
          <cell r="G262">
            <v>59</v>
          </cell>
          <cell r="H262">
            <v>9</v>
          </cell>
          <cell r="I262">
            <v>5</v>
          </cell>
          <cell r="J262">
            <v>0</v>
          </cell>
          <cell r="K262">
            <v>1</v>
          </cell>
          <cell r="L262">
            <v>3</v>
          </cell>
          <cell r="M262">
            <v>50</v>
          </cell>
          <cell r="N262">
            <v>3</v>
          </cell>
          <cell r="O262">
            <v>47</v>
          </cell>
          <cell r="P262">
            <v>0</v>
          </cell>
          <cell r="Q262">
            <v>0</v>
          </cell>
        </row>
        <row r="263">
          <cell r="G263">
            <v>31</v>
          </cell>
          <cell r="H263">
            <v>2</v>
          </cell>
          <cell r="I263">
            <v>0</v>
          </cell>
          <cell r="J263">
            <v>0</v>
          </cell>
          <cell r="K263">
            <v>1</v>
          </cell>
          <cell r="L263">
            <v>1</v>
          </cell>
          <cell r="M263">
            <v>29</v>
          </cell>
          <cell r="N263">
            <v>0</v>
          </cell>
          <cell r="O263">
            <v>29</v>
          </cell>
          <cell r="P263">
            <v>0</v>
          </cell>
          <cell r="Q263">
            <v>0</v>
          </cell>
        </row>
        <row r="265">
          <cell r="G265">
            <v>494</v>
          </cell>
          <cell r="H265">
            <v>61</v>
          </cell>
          <cell r="I265">
            <v>27</v>
          </cell>
          <cell r="J265">
            <v>1</v>
          </cell>
          <cell r="K265">
            <v>23</v>
          </cell>
          <cell r="L265">
            <v>10</v>
          </cell>
          <cell r="M265">
            <v>433</v>
          </cell>
          <cell r="N265">
            <v>5</v>
          </cell>
          <cell r="O265">
            <v>368</v>
          </cell>
          <cell r="P265">
            <v>0</v>
          </cell>
          <cell r="Q265">
            <v>60</v>
          </cell>
        </row>
        <row r="290">
          <cell r="G290">
            <v>46</v>
          </cell>
          <cell r="H290">
            <v>1</v>
          </cell>
          <cell r="I290">
            <v>0</v>
          </cell>
          <cell r="J290">
            <v>0</v>
          </cell>
          <cell r="K290">
            <v>1</v>
          </cell>
          <cell r="L290">
            <v>0</v>
          </cell>
          <cell r="M290">
            <v>45</v>
          </cell>
          <cell r="N290">
            <v>0</v>
          </cell>
          <cell r="O290">
            <v>1</v>
          </cell>
          <cell r="P290">
            <v>0</v>
          </cell>
          <cell r="Q290">
            <v>44</v>
          </cell>
        </row>
        <row r="291">
          <cell r="G291">
            <v>24</v>
          </cell>
          <cell r="H291">
            <v>6</v>
          </cell>
          <cell r="I291">
            <v>0</v>
          </cell>
          <cell r="J291">
            <v>0</v>
          </cell>
          <cell r="K291">
            <v>6</v>
          </cell>
          <cell r="L291">
            <v>0</v>
          </cell>
          <cell r="M291">
            <v>18</v>
          </cell>
          <cell r="N291">
            <v>0</v>
          </cell>
          <cell r="O291">
            <v>0</v>
          </cell>
          <cell r="P291">
            <v>0</v>
          </cell>
          <cell r="Q291">
            <v>18</v>
          </cell>
        </row>
        <row r="292">
          <cell r="G292">
            <v>21</v>
          </cell>
          <cell r="H292">
            <v>10</v>
          </cell>
          <cell r="I292">
            <v>0</v>
          </cell>
          <cell r="J292">
            <v>0</v>
          </cell>
          <cell r="K292">
            <v>10</v>
          </cell>
          <cell r="L292">
            <v>0</v>
          </cell>
          <cell r="M292">
            <v>11</v>
          </cell>
          <cell r="N292">
            <v>0</v>
          </cell>
          <cell r="O292">
            <v>9</v>
          </cell>
          <cell r="P292">
            <v>0</v>
          </cell>
          <cell r="Q292">
            <v>2</v>
          </cell>
        </row>
        <row r="293">
          <cell r="G293">
            <v>27</v>
          </cell>
          <cell r="H293">
            <v>17</v>
          </cell>
          <cell r="I293">
            <v>7</v>
          </cell>
          <cell r="J293">
            <v>0</v>
          </cell>
          <cell r="K293">
            <v>7</v>
          </cell>
          <cell r="L293">
            <v>3</v>
          </cell>
          <cell r="M293">
            <v>10</v>
          </cell>
          <cell r="N293">
            <v>0</v>
          </cell>
          <cell r="O293">
            <v>8</v>
          </cell>
          <cell r="P293">
            <v>0</v>
          </cell>
          <cell r="Q293">
            <v>2</v>
          </cell>
        </row>
        <row r="294">
          <cell r="G294">
            <v>34</v>
          </cell>
          <cell r="H294">
            <v>22</v>
          </cell>
          <cell r="I294">
            <v>12</v>
          </cell>
          <cell r="J294">
            <v>0</v>
          </cell>
          <cell r="K294">
            <v>4</v>
          </cell>
          <cell r="L294">
            <v>6</v>
          </cell>
          <cell r="M294">
            <v>12</v>
          </cell>
          <cell r="N294">
            <v>0</v>
          </cell>
          <cell r="O294">
            <v>10</v>
          </cell>
          <cell r="P294">
            <v>0</v>
          </cell>
          <cell r="Q294">
            <v>2</v>
          </cell>
        </row>
        <row r="295">
          <cell r="G295">
            <v>42</v>
          </cell>
          <cell r="H295">
            <v>27</v>
          </cell>
          <cell r="I295">
            <v>18</v>
          </cell>
          <cell r="J295">
            <v>1</v>
          </cell>
          <cell r="K295">
            <v>4</v>
          </cell>
          <cell r="L295">
            <v>4</v>
          </cell>
          <cell r="M295">
            <v>15</v>
          </cell>
          <cell r="N295">
            <v>0</v>
          </cell>
          <cell r="O295">
            <v>15</v>
          </cell>
          <cell r="P295">
            <v>0</v>
          </cell>
          <cell r="Q295">
            <v>0</v>
          </cell>
        </row>
        <row r="296">
          <cell r="G296">
            <v>37</v>
          </cell>
          <cell r="H296">
            <v>20</v>
          </cell>
          <cell r="I296">
            <v>15</v>
          </cell>
          <cell r="J296">
            <v>0</v>
          </cell>
          <cell r="K296">
            <v>3</v>
          </cell>
          <cell r="L296">
            <v>2</v>
          </cell>
          <cell r="M296">
            <v>17</v>
          </cell>
          <cell r="N296">
            <v>0</v>
          </cell>
          <cell r="O296">
            <v>17</v>
          </cell>
          <cell r="P296">
            <v>0</v>
          </cell>
          <cell r="Q296">
            <v>0</v>
          </cell>
        </row>
        <row r="297">
          <cell r="G297">
            <v>60</v>
          </cell>
          <cell r="H297">
            <v>37</v>
          </cell>
          <cell r="I297">
            <v>32</v>
          </cell>
          <cell r="J297">
            <v>0</v>
          </cell>
          <cell r="K297">
            <v>1</v>
          </cell>
          <cell r="L297">
            <v>4</v>
          </cell>
          <cell r="M297">
            <v>23</v>
          </cell>
          <cell r="N297">
            <v>0</v>
          </cell>
          <cell r="O297">
            <v>23</v>
          </cell>
          <cell r="P297">
            <v>0</v>
          </cell>
          <cell r="Q297">
            <v>0</v>
          </cell>
        </row>
        <row r="298">
          <cell r="G298">
            <v>38</v>
          </cell>
          <cell r="H298">
            <v>25</v>
          </cell>
          <cell r="I298">
            <v>25</v>
          </cell>
          <cell r="J298">
            <v>0</v>
          </cell>
          <cell r="K298">
            <v>0</v>
          </cell>
          <cell r="L298">
            <v>0</v>
          </cell>
          <cell r="M298">
            <v>13</v>
          </cell>
          <cell r="N298">
            <v>1</v>
          </cell>
          <cell r="O298">
            <v>12</v>
          </cell>
          <cell r="P298">
            <v>0</v>
          </cell>
          <cell r="Q298">
            <v>0</v>
          </cell>
        </row>
        <row r="299">
          <cell r="G299">
            <v>19</v>
          </cell>
          <cell r="H299">
            <v>3</v>
          </cell>
          <cell r="I299">
            <v>3</v>
          </cell>
          <cell r="J299">
            <v>0</v>
          </cell>
          <cell r="K299">
            <v>0</v>
          </cell>
          <cell r="L299">
            <v>0</v>
          </cell>
          <cell r="M299">
            <v>16</v>
          </cell>
          <cell r="N299">
            <v>2</v>
          </cell>
          <cell r="O299">
            <v>14</v>
          </cell>
          <cell r="P299">
            <v>0</v>
          </cell>
          <cell r="Q299">
            <v>0</v>
          </cell>
        </row>
        <row r="301">
          <cell r="G301">
            <v>348</v>
          </cell>
          <cell r="H301">
            <v>168</v>
          </cell>
          <cell r="I301">
            <v>112</v>
          </cell>
          <cell r="J301">
            <v>1</v>
          </cell>
          <cell r="K301">
            <v>36</v>
          </cell>
          <cell r="L301">
            <v>19</v>
          </cell>
          <cell r="M301">
            <v>180</v>
          </cell>
          <cell r="N301">
            <v>3</v>
          </cell>
          <cell r="O301">
            <v>109</v>
          </cell>
          <cell r="P301">
            <v>0</v>
          </cell>
          <cell r="Q301">
            <v>68</v>
          </cell>
        </row>
        <row r="314">
          <cell r="G314">
            <v>6</v>
          </cell>
          <cell r="H314">
            <v>0</v>
          </cell>
          <cell r="I314">
            <v>0</v>
          </cell>
          <cell r="J314">
            <v>0</v>
          </cell>
          <cell r="K314">
            <v>0</v>
          </cell>
          <cell r="L314">
            <v>0</v>
          </cell>
          <cell r="M314">
            <v>6</v>
          </cell>
          <cell r="N314">
            <v>0</v>
          </cell>
          <cell r="O314">
            <v>0</v>
          </cell>
          <cell r="P314">
            <v>0</v>
          </cell>
          <cell r="Q314">
            <v>6</v>
          </cell>
        </row>
        <row r="315">
          <cell r="G315">
            <v>4</v>
          </cell>
          <cell r="H315">
            <v>2</v>
          </cell>
          <cell r="I315">
            <v>0</v>
          </cell>
          <cell r="J315">
            <v>0</v>
          </cell>
          <cell r="K315">
            <v>2</v>
          </cell>
          <cell r="L315">
            <v>0</v>
          </cell>
          <cell r="M315">
            <v>2</v>
          </cell>
          <cell r="N315">
            <v>0</v>
          </cell>
          <cell r="O315">
            <v>0</v>
          </cell>
          <cell r="P315">
            <v>0</v>
          </cell>
          <cell r="Q315">
            <v>2</v>
          </cell>
        </row>
        <row r="316">
          <cell r="G316">
            <v>6</v>
          </cell>
          <cell r="H316">
            <v>3</v>
          </cell>
          <cell r="I316">
            <v>0</v>
          </cell>
          <cell r="J316">
            <v>0</v>
          </cell>
          <cell r="K316">
            <v>3</v>
          </cell>
          <cell r="L316">
            <v>0</v>
          </cell>
          <cell r="M316">
            <v>3</v>
          </cell>
          <cell r="N316">
            <v>0</v>
          </cell>
          <cell r="O316">
            <v>2</v>
          </cell>
          <cell r="P316">
            <v>0</v>
          </cell>
          <cell r="Q316">
            <v>1</v>
          </cell>
        </row>
        <row r="317">
          <cell r="G317">
            <v>5</v>
          </cell>
          <cell r="H317">
            <v>3</v>
          </cell>
          <cell r="I317">
            <v>1</v>
          </cell>
          <cell r="J317">
            <v>0</v>
          </cell>
          <cell r="K317">
            <v>2</v>
          </cell>
          <cell r="L317">
            <v>0</v>
          </cell>
          <cell r="M317">
            <v>2</v>
          </cell>
          <cell r="N317">
            <v>0</v>
          </cell>
          <cell r="O317">
            <v>2</v>
          </cell>
          <cell r="P317">
            <v>0</v>
          </cell>
          <cell r="Q317">
            <v>0</v>
          </cell>
        </row>
        <row r="318">
          <cell r="G318">
            <v>8</v>
          </cell>
          <cell r="H318">
            <v>8</v>
          </cell>
          <cell r="I318">
            <v>4</v>
          </cell>
          <cell r="J318">
            <v>0</v>
          </cell>
          <cell r="K318">
            <v>4</v>
          </cell>
          <cell r="L318">
            <v>0</v>
          </cell>
          <cell r="M318">
            <v>0</v>
          </cell>
          <cell r="N318">
            <v>0</v>
          </cell>
          <cell r="O318">
            <v>0</v>
          </cell>
          <cell r="P318">
            <v>0</v>
          </cell>
          <cell r="Q318">
            <v>0</v>
          </cell>
        </row>
        <row r="319">
          <cell r="G319">
            <v>4</v>
          </cell>
          <cell r="H319">
            <v>4</v>
          </cell>
          <cell r="I319">
            <v>4</v>
          </cell>
          <cell r="J319">
            <v>0</v>
          </cell>
          <cell r="K319">
            <v>0</v>
          </cell>
          <cell r="L319">
            <v>0</v>
          </cell>
          <cell r="M319">
            <v>0</v>
          </cell>
          <cell r="N319">
            <v>0</v>
          </cell>
          <cell r="O319">
            <v>0</v>
          </cell>
          <cell r="P319">
            <v>0</v>
          </cell>
          <cell r="Q319">
            <v>0</v>
          </cell>
        </row>
        <row r="320">
          <cell r="G320">
            <v>6</v>
          </cell>
          <cell r="H320">
            <v>5</v>
          </cell>
          <cell r="I320">
            <v>5</v>
          </cell>
          <cell r="J320">
            <v>0</v>
          </cell>
          <cell r="K320">
            <v>0</v>
          </cell>
          <cell r="L320">
            <v>0</v>
          </cell>
          <cell r="M320">
            <v>1</v>
          </cell>
          <cell r="N320">
            <v>0</v>
          </cell>
          <cell r="O320">
            <v>1</v>
          </cell>
          <cell r="P320">
            <v>0</v>
          </cell>
          <cell r="Q320">
            <v>0</v>
          </cell>
        </row>
        <row r="321">
          <cell r="G321">
            <v>4</v>
          </cell>
          <cell r="H321">
            <v>3</v>
          </cell>
          <cell r="I321">
            <v>3</v>
          </cell>
          <cell r="J321">
            <v>0</v>
          </cell>
          <cell r="K321">
            <v>0</v>
          </cell>
          <cell r="L321">
            <v>0</v>
          </cell>
          <cell r="M321">
            <v>1</v>
          </cell>
          <cell r="N321">
            <v>0</v>
          </cell>
          <cell r="O321">
            <v>1</v>
          </cell>
          <cell r="P321">
            <v>0</v>
          </cell>
          <cell r="Q321">
            <v>0</v>
          </cell>
        </row>
        <row r="322">
          <cell r="G322">
            <v>5</v>
          </cell>
          <cell r="H322">
            <v>4</v>
          </cell>
          <cell r="I322">
            <v>2</v>
          </cell>
          <cell r="J322">
            <v>0</v>
          </cell>
          <cell r="K322">
            <v>2</v>
          </cell>
          <cell r="L322">
            <v>0</v>
          </cell>
          <cell r="M322">
            <v>1</v>
          </cell>
          <cell r="N322">
            <v>1</v>
          </cell>
          <cell r="O322">
            <v>0</v>
          </cell>
          <cell r="P322">
            <v>0</v>
          </cell>
          <cell r="Q322">
            <v>0</v>
          </cell>
        </row>
        <row r="323">
          <cell r="G323">
            <v>0</v>
          </cell>
          <cell r="H323">
            <v>0</v>
          </cell>
          <cell r="I323">
            <v>0</v>
          </cell>
          <cell r="J323">
            <v>0</v>
          </cell>
          <cell r="K323">
            <v>0</v>
          </cell>
          <cell r="L323">
            <v>0</v>
          </cell>
          <cell r="M323">
            <v>0</v>
          </cell>
          <cell r="N323">
            <v>0</v>
          </cell>
          <cell r="O323">
            <v>0</v>
          </cell>
          <cell r="P323">
            <v>0</v>
          </cell>
          <cell r="Q323">
            <v>0</v>
          </cell>
        </row>
        <row r="325">
          <cell r="G325">
            <v>48</v>
          </cell>
          <cell r="H325">
            <v>32</v>
          </cell>
          <cell r="I325">
            <v>19</v>
          </cell>
          <cell r="J325">
            <v>0</v>
          </cell>
          <cell r="K325">
            <v>13</v>
          </cell>
          <cell r="L325">
            <v>0</v>
          </cell>
          <cell r="M325">
            <v>16</v>
          </cell>
          <cell r="N325">
            <v>1</v>
          </cell>
          <cell r="O325">
            <v>6</v>
          </cell>
          <cell r="P325">
            <v>0</v>
          </cell>
          <cell r="Q325">
            <v>9</v>
          </cell>
        </row>
        <row r="326">
          <cell r="G326">
            <v>20</v>
          </cell>
          <cell r="H326">
            <v>0</v>
          </cell>
          <cell r="I326">
            <v>0</v>
          </cell>
          <cell r="J326">
            <v>0</v>
          </cell>
          <cell r="K326">
            <v>0</v>
          </cell>
          <cell r="L326">
            <v>0</v>
          </cell>
          <cell r="M326">
            <v>20</v>
          </cell>
          <cell r="N326">
            <v>0</v>
          </cell>
          <cell r="O326">
            <v>0</v>
          </cell>
          <cell r="P326">
            <v>0</v>
          </cell>
          <cell r="Q326">
            <v>20</v>
          </cell>
        </row>
        <row r="327">
          <cell r="G327">
            <v>18</v>
          </cell>
          <cell r="H327">
            <v>3</v>
          </cell>
          <cell r="I327">
            <v>0</v>
          </cell>
          <cell r="J327">
            <v>0</v>
          </cell>
          <cell r="K327">
            <v>3</v>
          </cell>
          <cell r="L327">
            <v>0</v>
          </cell>
          <cell r="M327">
            <v>15</v>
          </cell>
          <cell r="N327">
            <v>0</v>
          </cell>
          <cell r="O327">
            <v>6</v>
          </cell>
          <cell r="P327">
            <v>0</v>
          </cell>
          <cell r="Q327">
            <v>9</v>
          </cell>
        </row>
        <row r="328">
          <cell r="G328">
            <v>5</v>
          </cell>
          <cell r="H328">
            <v>2</v>
          </cell>
          <cell r="I328">
            <v>0</v>
          </cell>
          <cell r="J328">
            <v>0</v>
          </cell>
          <cell r="K328">
            <v>2</v>
          </cell>
          <cell r="L328">
            <v>0</v>
          </cell>
          <cell r="M328">
            <v>3</v>
          </cell>
          <cell r="N328">
            <v>0</v>
          </cell>
          <cell r="O328">
            <v>0</v>
          </cell>
          <cell r="P328">
            <v>0</v>
          </cell>
          <cell r="Q328">
            <v>3</v>
          </cell>
        </row>
        <row r="329">
          <cell r="G329">
            <v>8</v>
          </cell>
          <cell r="H329">
            <v>6</v>
          </cell>
          <cell r="I329">
            <v>0</v>
          </cell>
          <cell r="J329">
            <v>0</v>
          </cell>
          <cell r="K329">
            <v>6</v>
          </cell>
          <cell r="L329">
            <v>0</v>
          </cell>
          <cell r="M329">
            <v>2</v>
          </cell>
          <cell r="N329">
            <v>0</v>
          </cell>
          <cell r="O329">
            <v>2</v>
          </cell>
          <cell r="P329">
            <v>0</v>
          </cell>
          <cell r="Q329">
            <v>0</v>
          </cell>
        </row>
        <row r="330">
          <cell r="G330">
            <v>3</v>
          </cell>
          <cell r="H330">
            <v>3</v>
          </cell>
          <cell r="I330">
            <v>2</v>
          </cell>
          <cell r="J330">
            <v>0</v>
          </cell>
          <cell r="K330">
            <v>1</v>
          </cell>
          <cell r="L330">
            <v>0</v>
          </cell>
          <cell r="M330">
            <v>0</v>
          </cell>
          <cell r="N330">
            <v>0</v>
          </cell>
          <cell r="O330">
            <v>0</v>
          </cell>
          <cell r="P330">
            <v>0</v>
          </cell>
          <cell r="Q330">
            <v>0</v>
          </cell>
        </row>
        <row r="331">
          <cell r="G331">
            <v>5</v>
          </cell>
          <cell r="H331">
            <v>4</v>
          </cell>
          <cell r="I331">
            <v>4</v>
          </cell>
          <cell r="J331">
            <v>0</v>
          </cell>
          <cell r="K331">
            <v>0</v>
          </cell>
          <cell r="L331">
            <v>0</v>
          </cell>
          <cell r="M331">
            <v>1</v>
          </cell>
          <cell r="N331">
            <v>0</v>
          </cell>
          <cell r="O331">
            <v>1</v>
          </cell>
          <cell r="P331">
            <v>0</v>
          </cell>
          <cell r="Q331">
            <v>0</v>
          </cell>
        </row>
        <row r="332">
          <cell r="G332">
            <v>6</v>
          </cell>
          <cell r="H332">
            <v>4</v>
          </cell>
          <cell r="I332">
            <v>4</v>
          </cell>
          <cell r="J332">
            <v>0</v>
          </cell>
          <cell r="K332">
            <v>0</v>
          </cell>
          <cell r="L332">
            <v>0</v>
          </cell>
          <cell r="M332">
            <v>2</v>
          </cell>
          <cell r="N332">
            <v>0</v>
          </cell>
          <cell r="O332">
            <v>2</v>
          </cell>
          <cell r="P332">
            <v>0</v>
          </cell>
          <cell r="Q332">
            <v>0</v>
          </cell>
        </row>
        <row r="333">
          <cell r="G333">
            <v>6</v>
          </cell>
          <cell r="H333">
            <v>3</v>
          </cell>
          <cell r="I333">
            <v>2</v>
          </cell>
          <cell r="J333">
            <v>0</v>
          </cell>
          <cell r="K333">
            <v>0</v>
          </cell>
          <cell r="L333">
            <v>1</v>
          </cell>
          <cell r="M333">
            <v>3</v>
          </cell>
          <cell r="N333">
            <v>0</v>
          </cell>
          <cell r="O333">
            <v>3</v>
          </cell>
          <cell r="P333">
            <v>0</v>
          </cell>
          <cell r="Q333">
            <v>0</v>
          </cell>
        </row>
        <row r="334">
          <cell r="G334">
            <v>11</v>
          </cell>
          <cell r="H334">
            <v>11</v>
          </cell>
          <cell r="I334">
            <v>11</v>
          </cell>
          <cell r="J334">
            <v>0</v>
          </cell>
          <cell r="K334">
            <v>0</v>
          </cell>
          <cell r="L334">
            <v>0</v>
          </cell>
          <cell r="M334">
            <v>0</v>
          </cell>
          <cell r="N334">
            <v>0</v>
          </cell>
          <cell r="O334">
            <v>0</v>
          </cell>
          <cell r="P334">
            <v>0</v>
          </cell>
          <cell r="Q334">
            <v>0</v>
          </cell>
        </row>
        <row r="335">
          <cell r="G335">
            <v>5</v>
          </cell>
          <cell r="H335">
            <v>2</v>
          </cell>
          <cell r="I335">
            <v>2</v>
          </cell>
          <cell r="J335">
            <v>0</v>
          </cell>
          <cell r="K335">
            <v>0</v>
          </cell>
          <cell r="L335">
            <v>0</v>
          </cell>
          <cell r="M335">
            <v>3</v>
          </cell>
          <cell r="N335">
            <v>2</v>
          </cell>
          <cell r="O335">
            <v>1</v>
          </cell>
          <cell r="P335">
            <v>0</v>
          </cell>
          <cell r="Q335">
            <v>0</v>
          </cell>
        </row>
        <row r="337">
          <cell r="G337">
            <v>87</v>
          </cell>
          <cell r="H337">
            <v>38</v>
          </cell>
          <cell r="I337">
            <v>25</v>
          </cell>
          <cell r="J337">
            <v>0</v>
          </cell>
          <cell r="K337">
            <v>12</v>
          </cell>
          <cell r="L337">
            <v>1</v>
          </cell>
          <cell r="M337">
            <v>49</v>
          </cell>
          <cell r="N337">
            <v>2</v>
          </cell>
          <cell r="O337">
            <v>15</v>
          </cell>
          <cell r="P337">
            <v>0</v>
          </cell>
          <cell r="Q337">
            <v>32</v>
          </cell>
        </row>
        <row r="338">
          <cell r="G338">
            <v>67</v>
          </cell>
          <cell r="H338">
            <v>3</v>
          </cell>
          <cell r="I338">
            <v>0</v>
          </cell>
          <cell r="J338">
            <v>0</v>
          </cell>
          <cell r="K338">
            <v>3</v>
          </cell>
          <cell r="L338">
            <v>0</v>
          </cell>
          <cell r="M338">
            <v>64</v>
          </cell>
          <cell r="N338">
            <v>0</v>
          </cell>
          <cell r="O338">
            <v>0</v>
          </cell>
          <cell r="P338">
            <v>0</v>
          </cell>
          <cell r="Q338">
            <v>64</v>
          </cell>
        </row>
        <row r="339">
          <cell r="G339">
            <v>58</v>
          </cell>
          <cell r="H339">
            <v>17</v>
          </cell>
          <cell r="I339">
            <v>0</v>
          </cell>
          <cell r="J339">
            <v>0</v>
          </cell>
          <cell r="K339">
            <v>17</v>
          </cell>
          <cell r="L339">
            <v>0</v>
          </cell>
          <cell r="M339">
            <v>41</v>
          </cell>
          <cell r="N339">
            <v>0</v>
          </cell>
          <cell r="O339">
            <v>2</v>
          </cell>
          <cell r="P339">
            <v>0</v>
          </cell>
          <cell r="Q339">
            <v>39</v>
          </cell>
        </row>
        <row r="340">
          <cell r="G340">
            <v>37</v>
          </cell>
          <cell r="H340">
            <v>30</v>
          </cell>
          <cell r="I340">
            <v>1</v>
          </cell>
          <cell r="J340">
            <v>0</v>
          </cell>
          <cell r="K340">
            <v>29</v>
          </cell>
          <cell r="L340">
            <v>0</v>
          </cell>
          <cell r="M340">
            <v>7</v>
          </cell>
          <cell r="N340">
            <v>0</v>
          </cell>
          <cell r="O340">
            <v>3</v>
          </cell>
          <cell r="P340">
            <v>0</v>
          </cell>
          <cell r="Q340">
            <v>4</v>
          </cell>
        </row>
        <row r="341">
          <cell r="G341">
            <v>36</v>
          </cell>
          <cell r="H341">
            <v>22</v>
          </cell>
          <cell r="I341">
            <v>7</v>
          </cell>
          <cell r="J341">
            <v>0</v>
          </cell>
          <cell r="K341">
            <v>14</v>
          </cell>
          <cell r="L341">
            <v>1</v>
          </cell>
          <cell r="M341">
            <v>14</v>
          </cell>
          <cell r="N341">
            <v>0</v>
          </cell>
          <cell r="O341">
            <v>10</v>
          </cell>
          <cell r="P341">
            <v>0</v>
          </cell>
          <cell r="Q341">
            <v>4</v>
          </cell>
        </row>
        <row r="342">
          <cell r="G342">
            <v>43</v>
          </cell>
          <cell r="H342">
            <v>31</v>
          </cell>
          <cell r="I342">
            <v>21</v>
          </cell>
          <cell r="J342">
            <v>0</v>
          </cell>
          <cell r="K342">
            <v>10</v>
          </cell>
          <cell r="L342">
            <v>0</v>
          </cell>
          <cell r="M342">
            <v>12</v>
          </cell>
          <cell r="N342">
            <v>0</v>
          </cell>
          <cell r="O342">
            <v>10</v>
          </cell>
          <cell r="P342">
            <v>0</v>
          </cell>
          <cell r="Q342">
            <v>2</v>
          </cell>
        </row>
        <row r="343">
          <cell r="G343">
            <v>41</v>
          </cell>
          <cell r="H343">
            <v>27</v>
          </cell>
          <cell r="I343">
            <v>20</v>
          </cell>
          <cell r="J343">
            <v>0</v>
          </cell>
          <cell r="K343">
            <v>6</v>
          </cell>
          <cell r="L343">
            <v>1</v>
          </cell>
          <cell r="M343">
            <v>14</v>
          </cell>
          <cell r="N343">
            <v>0</v>
          </cell>
          <cell r="O343">
            <v>14</v>
          </cell>
          <cell r="P343">
            <v>0</v>
          </cell>
          <cell r="Q343">
            <v>0</v>
          </cell>
        </row>
        <row r="344">
          <cell r="G344">
            <v>43</v>
          </cell>
          <cell r="H344">
            <v>36</v>
          </cell>
          <cell r="I344">
            <v>33</v>
          </cell>
          <cell r="J344">
            <v>0</v>
          </cell>
          <cell r="K344">
            <v>2</v>
          </cell>
          <cell r="L344">
            <v>1</v>
          </cell>
          <cell r="M344">
            <v>7</v>
          </cell>
          <cell r="N344">
            <v>0</v>
          </cell>
          <cell r="O344">
            <v>7</v>
          </cell>
          <cell r="P344">
            <v>0</v>
          </cell>
          <cell r="Q344">
            <v>0</v>
          </cell>
        </row>
        <row r="345">
          <cell r="G345">
            <v>49</v>
          </cell>
          <cell r="H345">
            <v>41</v>
          </cell>
          <cell r="I345">
            <v>27</v>
          </cell>
          <cell r="J345">
            <v>0</v>
          </cell>
          <cell r="K345">
            <v>13</v>
          </cell>
          <cell r="L345">
            <v>1</v>
          </cell>
          <cell r="M345">
            <v>8</v>
          </cell>
          <cell r="N345">
            <v>0</v>
          </cell>
          <cell r="O345">
            <v>8</v>
          </cell>
          <cell r="P345">
            <v>0</v>
          </cell>
          <cell r="Q345">
            <v>0</v>
          </cell>
        </row>
        <row r="346">
          <cell r="G346">
            <v>39</v>
          </cell>
          <cell r="H346">
            <v>36</v>
          </cell>
          <cell r="I346">
            <v>29</v>
          </cell>
          <cell r="J346">
            <v>0</v>
          </cell>
          <cell r="K346">
            <v>6</v>
          </cell>
          <cell r="L346">
            <v>1</v>
          </cell>
          <cell r="M346">
            <v>3</v>
          </cell>
          <cell r="N346">
            <v>0</v>
          </cell>
          <cell r="O346">
            <v>3</v>
          </cell>
          <cell r="P346">
            <v>0</v>
          </cell>
          <cell r="Q346">
            <v>0</v>
          </cell>
        </row>
        <row r="347">
          <cell r="G347">
            <v>30</v>
          </cell>
          <cell r="H347">
            <v>16</v>
          </cell>
          <cell r="I347">
            <v>12</v>
          </cell>
          <cell r="J347">
            <v>0</v>
          </cell>
          <cell r="K347">
            <v>4</v>
          </cell>
          <cell r="L347">
            <v>0</v>
          </cell>
          <cell r="M347">
            <v>14</v>
          </cell>
          <cell r="N347">
            <v>5</v>
          </cell>
          <cell r="O347">
            <v>7</v>
          </cell>
          <cell r="P347">
            <v>2</v>
          </cell>
          <cell r="Q347">
            <v>0</v>
          </cell>
        </row>
        <row r="349">
          <cell r="G349">
            <v>443</v>
          </cell>
          <cell r="H349">
            <v>259</v>
          </cell>
          <cell r="I349">
            <v>150</v>
          </cell>
          <cell r="J349">
            <v>0</v>
          </cell>
          <cell r="K349">
            <v>104</v>
          </cell>
          <cell r="L349">
            <v>5</v>
          </cell>
          <cell r="M349">
            <v>184</v>
          </cell>
          <cell r="N349">
            <v>5</v>
          </cell>
          <cell r="O349">
            <v>64</v>
          </cell>
          <cell r="P349">
            <v>2</v>
          </cell>
          <cell r="Q349">
            <v>113</v>
          </cell>
        </row>
        <row r="350">
          <cell r="G350">
            <v>6</v>
          </cell>
          <cell r="H350">
            <v>0</v>
          </cell>
          <cell r="I350">
            <v>0</v>
          </cell>
          <cell r="J350">
            <v>0</v>
          </cell>
          <cell r="K350">
            <v>0</v>
          </cell>
          <cell r="L350">
            <v>0</v>
          </cell>
          <cell r="M350">
            <v>6</v>
          </cell>
          <cell r="N350">
            <v>0</v>
          </cell>
          <cell r="O350">
            <v>0</v>
          </cell>
          <cell r="P350">
            <v>0</v>
          </cell>
          <cell r="Q350">
            <v>6</v>
          </cell>
        </row>
        <row r="351">
          <cell r="G351">
            <v>15</v>
          </cell>
          <cell r="H351">
            <v>0</v>
          </cell>
          <cell r="I351">
            <v>0</v>
          </cell>
          <cell r="J351">
            <v>0</v>
          </cell>
          <cell r="K351">
            <v>0</v>
          </cell>
          <cell r="L351">
            <v>0</v>
          </cell>
          <cell r="M351">
            <v>15</v>
          </cell>
          <cell r="N351">
            <v>0</v>
          </cell>
          <cell r="O351">
            <v>2</v>
          </cell>
          <cell r="P351">
            <v>0</v>
          </cell>
          <cell r="Q351">
            <v>13</v>
          </cell>
        </row>
        <row r="352">
          <cell r="G352">
            <v>4</v>
          </cell>
          <cell r="H352">
            <v>0</v>
          </cell>
          <cell r="I352">
            <v>0</v>
          </cell>
          <cell r="J352">
            <v>0</v>
          </cell>
          <cell r="K352">
            <v>0</v>
          </cell>
          <cell r="L352">
            <v>0</v>
          </cell>
          <cell r="M352">
            <v>4</v>
          </cell>
          <cell r="N352">
            <v>0</v>
          </cell>
          <cell r="O352">
            <v>1</v>
          </cell>
          <cell r="P352">
            <v>0</v>
          </cell>
          <cell r="Q352">
            <v>3</v>
          </cell>
        </row>
        <row r="353">
          <cell r="G353">
            <v>3</v>
          </cell>
          <cell r="H353">
            <v>0</v>
          </cell>
          <cell r="I353">
            <v>0</v>
          </cell>
          <cell r="J353">
            <v>0</v>
          </cell>
          <cell r="K353">
            <v>0</v>
          </cell>
          <cell r="L353">
            <v>0</v>
          </cell>
          <cell r="M353">
            <v>3</v>
          </cell>
          <cell r="N353">
            <v>0</v>
          </cell>
          <cell r="O353">
            <v>3</v>
          </cell>
          <cell r="P353">
            <v>0</v>
          </cell>
          <cell r="Q353">
            <v>0</v>
          </cell>
        </row>
        <row r="354">
          <cell r="G354">
            <v>8</v>
          </cell>
          <cell r="H354">
            <v>5</v>
          </cell>
          <cell r="I354">
            <v>4</v>
          </cell>
          <cell r="J354">
            <v>0</v>
          </cell>
          <cell r="K354">
            <v>0</v>
          </cell>
          <cell r="L354">
            <v>1</v>
          </cell>
          <cell r="M354">
            <v>3</v>
          </cell>
          <cell r="N354">
            <v>0</v>
          </cell>
          <cell r="O354">
            <v>3</v>
          </cell>
          <cell r="P354">
            <v>0</v>
          </cell>
          <cell r="Q354">
            <v>0</v>
          </cell>
        </row>
        <row r="355">
          <cell r="G355">
            <v>6</v>
          </cell>
          <cell r="H355">
            <v>4</v>
          </cell>
          <cell r="I355">
            <v>3</v>
          </cell>
          <cell r="J355">
            <v>0</v>
          </cell>
          <cell r="K355">
            <v>0</v>
          </cell>
          <cell r="L355">
            <v>1</v>
          </cell>
          <cell r="M355">
            <v>2</v>
          </cell>
          <cell r="N355">
            <v>0</v>
          </cell>
          <cell r="O355">
            <v>2</v>
          </cell>
          <cell r="P355">
            <v>0</v>
          </cell>
          <cell r="Q355">
            <v>0</v>
          </cell>
        </row>
        <row r="356">
          <cell r="G356">
            <v>0</v>
          </cell>
          <cell r="H356">
            <v>0</v>
          </cell>
          <cell r="I356">
            <v>0</v>
          </cell>
          <cell r="J356">
            <v>0</v>
          </cell>
          <cell r="K356">
            <v>0</v>
          </cell>
          <cell r="L356">
            <v>0</v>
          </cell>
          <cell r="M356">
            <v>0</v>
          </cell>
          <cell r="N356">
            <v>0</v>
          </cell>
          <cell r="O356">
            <v>0</v>
          </cell>
          <cell r="P356">
            <v>0</v>
          </cell>
          <cell r="Q356">
            <v>0</v>
          </cell>
        </row>
        <row r="357">
          <cell r="G357">
            <v>2</v>
          </cell>
          <cell r="H357">
            <v>1</v>
          </cell>
          <cell r="I357">
            <v>1</v>
          </cell>
          <cell r="J357">
            <v>0</v>
          </cell>
          <cell r="K357">
            <v>0</v>
          </cell>
          <cell r="L357">
            <v>0</v>
          </cell>
          <cell r="M357">
            <v>1</v>
          </cell>
          <cell r="N357">
            <v>0</v>
          </cell>
          <cell r="O357">
            <v>1</v>
          </cell>
          <cell r="P357">
            <v>0</v>
          </cell>
          <cell r="Q357">
            <v>0</v>
          </cell>
        </row>
        <row r="358">
          <cell r="G358">
            <v>5</v>
          </cell>
          <cell r="H358">
            <v>5</v>
          </cell>
          <cell r="I358">
            <v>5</v>
          </cell>
          <cell r="J358">
            <v>0</v>
          </cell>
          <cell r="K358">
            <v>0</v>
          </cell>
          <cell r="L358">
            <v>0</v>
          </cell>
          <cell r="M358">
            <v>0</v>
          </cell>
          <cell r="N358">
            <v>0</v>
          </cell>
          <cell r="O358">
            <v>0</v>
          </cell>
          <cell r="P358">
            <v>0</v>
          </cell>
          <cell r="Q358">
            <v>0</v>
          </cell>
        </row>
        <row r="359">
          <cell r="G359">
            <v>1</v>
          </cell>
          <cell r="H359">
            <v>0</v>
          </cell>
          <cell r="I359">
            <v>0</v>
          </cell>
          <cell r="J359">
            <v>0</v>
          </cell>
          <cell r="K359">
            <v>0</v>
          </cell>
          <cell r="L359">
            <v>0</v>
          </cell>
          <cell r="M359">
            <v>1</v>
          </cell>
          <cell r="N359">
            <v>0</v>
          </cell>
          <cell r="O359">
            <v>1</v>
          </cell>
          <cell r="P359">
            <v>0</v>
          </cell>
          <cell r="Q359">
            <v>0</v>
          </cell>
        </row>
        <row r="361">
          <cell r="G361">
            <v>50</v>
          </cell>
          <cell r="H361">
            <v>15</v>
          </cell>
          <cell r="I361">
            <v>13</v>
          </cell>
          <cell r="J361">
            <v>0</v>
          </cell>
          <cell r="K361">
            <v>0</v>
          </cell>
          <cell r="L361">
            <v>2</v>
          </cell>
          <cell r="M361">
            <v>35</v>
          </cell>
          <cell r="N361">
            <v>0</v>
          </cell>
          <cell r="O361">
            <v>13</v>
          </cell>
          <cell r="P361">
            <v>0</v>
          </cell>
          <cell r="Q361">
            <v>22</v>
          </cell>
        </row>
        <row r="362">
          <cell r="G362">
            <v>51</v>
          </cell>
          <cell r="H362">
            <v>0</v>
          </cell>
          <cell r="I362">
            <v>0</v>
          </cell>
          <cell r="J362">
            <v>0</v>
          </cell>
          <cell r="K362">
            <v>0</v>
          </cell>
          <cell r="L362">
            <v>0</v>
          </cell>
          <cell r="M362">
            <v>51</v>
          </cell>
          <cell r="N362">
            <v>0</v>
          </cell>
          <cell r="O362">
            <v>0</v>
          </cell>
          <cell r="P362">
            <v>0</v>
          </cell>
          <cell r="Q362">
            <v>51</v>
          </cell>
        </row>
        <row r="363">
          <cell r="G363">
            <v>38</v>
          </cell>
          <cell r="H363">
            <v>5</v>
          </cell>
          <cell r="I363">
            <v>0</v>
          </cell>
          <cell r="J363">
            <v>0</v>
          </cell>
          <cell r="K363">
            <v>5</v>
          </cell>
          <cell r="L363">
            <v>0</v>
          </cell>
          <cell r="M363">
            <v>33</v>
          </cell>
          <cell r="N363">
            <v>0</v>
          </cell>
          <cell r="O363">
            <v>1</v>
          </cell>
          <cell r="P363">
            <v>0</v>
          </cell>
          <cell r="Q363">
            <v>32</v>
          </cell>
        </row>
        <row r="364">
          <cell r="G364">
            <v>16</v>
          </cell>
          <cell r="H364">
            <v>8</v>
          </cell>
          <cell r="I364">
            <v>0</v>
          </cell>
          <cell r="J364">
            <v>0</v>
          </cell>
          <cell r="K364">
            <v>7</v>
          </cell>
          <cell r="L364">
            <v>1</v>
          </cell>
          <cell r="M364">
            <v>8</v>
          </cell>
          <cell r="N364">
            <v>0</v>
          </cell>
          <cell r="O364">
            <v>2</v>
          </cell>
          <cell r="P364">
            <v>0</v>
          </cell>
          <cell r="Q364">
            <v>6</v>
          </cell>
        </row>
        <row r="365">
          <cell r="G365">
            <v>8</v>
          </cell>
          <cell r="H365">
            <v>6</v>
          </cell>
          <cell r="I365">
            <v>0</v>
          </cell>
          <cell r="J365">
            <v>0</v>
          </cell>
          <cell r="K365">
            <v>5</v>
          </cell>
          <cell r="L365">
            <v>1</v>
          </cell>
          <cell r="M365">
            <v>2</v>
          </cell>
          <cell r="N365">
            <v>0</v>
          </cell>
          <cell r="O365">
            <v>2</v>
          </cell>
          <cell r="P365">
            <v>0</v>
          </cell>
          <cell r="Q365">
            <v>0</v>
          </cell>
        </row>
        <row r="366">
          <cell r="G366">
            <v>14</v>
          </cell>
          <cell r="H366">
            <v>6</v>
          </cell>
          <cell r="I366">
            <v>0</v>
          </cell>
          <cell r="J366">
            <v>0</v>
          </cell>
          <cell r="K366">
            <v>5</v>
          </cell>
          <cell r="L366">
            <v>1</v>
          </cell>
          <cell r="M366">
            <v>8</v>
          </cell>
          <cell r="N366">
            <v>1</v>
          </cell>
          <cell r="O366">
            <v>6</v>
          </cell>
          <cell r="P366">
            <v>0</v>
          </cell>
          <cell r="Q366">
            <v>1</v>
          </cell>
        </row>
        <row r="367">
          <cell r="G367">
            <v>10</v>
          </cell>
          <cell r="H367">
            <v>6</v>
          </cell>
          <cell r="I367">
            <v>0</v>
          </cell>
          <cell r="J367">
            <v>0</v>
          </cell>
          <cell r="K367">
            <v>2</v>
          </cell>
          <cell r="L367">
            <v>4</v>
          </cell>
          <cell r="M367">
            <v>4</v>
          </cell>
          <cell r="N367">
            <v>0</v>
          </cell>
          <cell r="O367">
            <v>3</v>
          </cell>
          <cell r="P367">
            <v>0</v>
          </cell>
          <cell r="Q367">
            <v>1</v>
          </cell>
        </row>
        <row r="368">
          <cell r="G368">
            <v>15</v>
          </cell>
          <cell r="H368">
            <v>5</v>
          </cell>
          <cell r="I368">
            <v>0</v>
          </cell>
          <cell r="J368">
            <v>0</v>
          </cell>
          <cell r="K368">
            <v>1</v>
          </cell>
          <cell r="L368">
            <v>4</v>
          </cell>
          <cell r="M368">
            <v>10</v>
          </cell>
          <cell r="N368">
            <v>0</v>
          </cell>
          <cell r="O368">
            <v>10</v>
          </cell>
          <cell r="P368">
            <v>0</v>
          </cell>
          <cell r="Q368">
            <v>0</v>
          </cell>
        </row>
        <row r="369">
          <cell r="G369">
            <v>21</v>
          </cell>
          <cell r="H369">
            <v>6</v>
          </cell>
          <cell r="I369">
            <v>0</v>
          </cell>
          <cell r="J369">
            <v>0</v>
          </cell>
          <cell r="K369">
            <v>2</v>
          </cell>
          <cell r="L369">
            <v>4</v>
          </cell>
          <cell r="M369">
            <v>15</v>
          </cell>
          <cell r="N369">
            <v>0</v>
          </cell>
          <cell r="O369">
            <v>15</v>
          </cell>
          <cell r="P369">
            <v>0</v>
          </cell>
          <cell r="Q369">
            <v>0</v>
          </cell>
        </row>
        <row r="370">
          <cell r="G370">
            <v>14</v>
          </cell>
          <cell r="H370">
            <v>3</v>
          </cell>
          <cell r="I370">
            <v>0</v>
          </cell>
          <cell r="J370">
            <v>0</v>
          </cell>
          <cell r="K370">
            <v>1</v>
          </cell>
          <cell r="L370">
            <v>2</v>
          </cell>
          <cell r="M370">
            <v>11</v>
          </cell>
          <cell r="N370">
            <v>0</v>
          </cell>
          <cell r="O370">
            <v>11</v>
          </cell>
          <cell r="P370">
            <v>0</v>
          </cell>
          <cell r="Q370">
            <v>0</v>
          </cell>
        </row>
        <row r="371">
          <cell r="G371">
            <v>9</v>
          </cell>
          <cell r="H371">
            <v>2</v>
          </cell>
          <cell r="I371">
            <v>0</v>
          </cell>
          <cell r="J371">
            <v>0</v>
          </cell>
          <cell r="K371">
            <v>0</v>
          </cell>
          <cell r="L371">
            <v>2</v>
          </cell>
          <cell r="M371">
            <v>7</v>
          </cell>
          <cell r="N371">
            <v>2</v>
          </cell>
          <cell r="O371">
            <v>5</v>
          </cell>
          <cell r="P371">
            <v>0</v>
          </cell>
          <cell r="Q371">
            <v>0</v>
          </cell>
        </row>
        <row r="373">
          <cell r="G373">
            <v>196</v>
          </cell>
          <cell r="H373">
            <v>47</v>
          </cell>
          <cell r="I373">
            <v>0</v>
          </cell>
          <cell r="J373">
            <v>0</v>
          </cell>
          <cell r="K373">
            <v>28</v>
          </cell>
          <cell r="L373">
            <v>19</v>
          </cell>
          <cell r="M373">
            <v>149</v>
          </cell>
          <cell r="N373">
            <v>3</v>
          </cell>
          <cell r="O373">
            <v>55</v>
          </cell>
          <cell r="P373">
            <v>0</v>
          </cell>
          <cell r="Q373">
            <v>91</v>
          </cell>
        </row>
        <row r="386">
          <cell r="G386">
            <v>196</v>
          </cell>
          <cell r="H386">
            <v>4</v>
          </cell>
          <cell r="I386">
            <v>0</v>
          </cell>
          <cell r="J386">
            <v>0</v>
          </cell>
          <cell r="K386">
            <v>4</v>
          </cell>
          <cell r="L386">
            <v>0</v>
          </cell>
          <cell r="M386">
            <v>192</v>
          </cell>
          <cell r="N386">
            <v>0</v>
          </cell>
          <cell r="O386">
            <v>1</v>
          </cell>
          <cell r="P386">
            <v>0</v>
          </cell>
          <cell r="Q386">
            <v>191</v>
          </cell>
        </row>
        <row r="387">
          <cell r="G387">
            <v>157</v>
          </cell>
          <cell r="H387">
            <v>33</v>
          </cell>
          <cell r="I387">
            <v>0</v>
          </cell>
          <cell r="J387">
            <v>0</v>
          </cell>
          <cell r="K387">
            <v>33</v>
          </cell>
          <cell r="L387">
            <v>0</v>
          </cell>
          <cell r="M387">
            <v>124</v>
          </cell>
          <cell r="N387">
            <v>0</v>
          </cell>
          <cell r="O387">
            <v>11</v>
          </cell>
          <cell r="P387">
            <v>0</v>
          </cell>
          <cell r="Q387">
            <v>113</v>
          </cell>
        </row>
        <row r="388">
          <cell r="G388">
            <v>89</v>
          </cell>
          <cell r="H388">
            <v>53</v>
          </cell>
          <cell r="I388">
            <v>1</v>
          </cell>
          <cell r="J388">
            <v>0</v>
          </cell>
          <cell r="K388">
            <v>51</v>
          </cell>
          <cell r="L388">
            <v>1</v>
          </cell>
          <cell r="M388">
            <v>36</v>
          </cell>
          <cell r="N388">
            <v>0</v>
          </cell>
          <cell r="O388">
            <v>17</v>
          </cell>
          <cell r="P388">
            <v>0</v>
          </cell>
          <cell r="Q388">
            <v>19</v>
          </cell>
        </row>
        <row r="389">
          <cell r="G389">
            <v>87</v>
          </cell>
          <cell r="H389">
            <v>54</v>
          </cell>
          <cell r="I389">
            <v>15</v>
          </cell>
          <cell r="J389">
            <v>0</v>
          </cell>
          <cell r="K389">
            <v>34</v>
          </cell>
          <cell r="L389">
            <v>5</v>
          </cell>
          <cell r="M389">
            <v>33</v>
          </cell>
          <cell r="N389">
            <v>0</v>
          </cell>
          <cell r="O389">
            <v>27</v>
          </cell>
          <cell r="P389">
            <v>0</v>
          </cell>
          <cell r="Q389">
            <v>6</v>
          </cell>
        </row>
        <row r="390">
          <cell r="G390">
            <v>110</v>
          </cell>
          <cell r="H390">
            <v>75</v>
          </cell>
          <cell r="I390">
            <v>43</v>
          </cell>
          <cell r="J390">
            <v>0</v>
          </cell>
          <cell r="K390">
            <v>24</v>
          </cell>
          <cell r="L390">
            <v>8</v>
          </cell>
          <cell r="M390">
            <v>35</v>
          </cell>
          <cell r="N390">
            <v>1</v>
          </cell>
          <cell r="O390">
            <v>29</v>
          </cell>
          <cell r="P390">
            <v>0</v>
          </cell>
          <cell r="Q390">
            <v>5</v>
          </cell>
        </row>
        <row r="391">
          <cell r="G391">
            <v>108</v>
          </cell>
          <cell r="H391">
            <v>72</v>
          </cell>
          <cell r="I391">
            <v>49</v>
          </cell>
          <cell r="J391">
            <v>1</v>
          </cell>
          <cell r="K391">
            <v>12</v>
          </cell>
          <cell r="L391">
            <v>10</v>
          </cell>
          <cell r="M391">
            <v>36</v>
          </cell>
          <cell r="N391">
            <v>0</v>
          </cell>
          <cell r="O391">
            <v>35</v>
          </cell>
          <cell r="P391">
            <v>0</v>
          </cell>
          <cell r="Q391">
            <v>1</v>
          </cell>
        </row>
        <row r="392">
          <cell r="G392">
            <v>107</v>
          </cell>
          <cell r="H392">
            <v>70</v>
          </cell>
          <cell r="I392">
            <v>57</v>
          </cell>
          <cell r="J392">
            <v>0</v>
          </cell>
          <cell r="K392">
            <v>6</v>
          </cell>
          <cell r="L392">
            <v>7</v>
          </cell>
          <cell r="M392">
            <v>37</v>
          </cell>
          <cell r="N392">
            <v>0</v>
          </cell>
          <cell r="O392">
            <v>37</v>
          </cell>
          <cell r="P392">
            <v>0</v>
          </cell>
          <cell r="Q392">
            <v>0</v>
          </cell>
        </row>
        <row r="393">
          <cell r="G393">
            <v>142</v>
          </cell>
          <cell r="H393">
            <v>91</v>
          </cell>
          <cell r="I393">
            <v>65</v>
          </cell>
          <cell r="J393">
            <v>0</v>
          </cell>
          <cell r="K393">
            <v>16</v>
          </cell>
          <cell r="L393">
            <v>10</v>
          </cell>
          <cell r="M393">
            <v>51</v>
          </cell>
          <cell r="N393">
            <v>0</v>
          </cell>
          <cell r="O393">
            <v>51</v>
          </cell>
          <cell r="P393">
            <v>0</v>
          </cell>
          <cell r="Q393">
            <v>0</v>
          </cell>
        </row>
        <row r="394">
          <cell r="G394">
            <v>112</v>
          </cell>
          <cell r="H394">
            <v>84</v>
          </cell>
          <cell r="I394">
            <v>72</v>
          </cell>
          <cell r="J394">
            <v>0</v>
          </cell>
          <cell r="K394">
            <v>9</v>
          </cell>
          <cell r="L394">
            <v>3</v>
          </cell>
          <cell r="M394">
            <v>28</v>
          </cell>
          <cell r="N394">
            <v>2</v>
          </cell>
          <cell r="O394">
            <v>26</v>
          </cell>
          <cell r="P394">
            <v>0</v>
          </cell>
          <cell r="Q394">
            <v>0</v>
          </cell>
        </row>
        <row r="395">
          <cell r="G395">
            <v>64</v>
          </cell>
          <cell r="H395">
            <v>23</v>
          </cell>
          <cell r="I395">
            <v>17</v>
          </cell>
          <cell r="J395">
            <v>0</v>
          </cell>
          <cell r="K395">
            <v>4</v>
          </cell>
          <cell r="L395">
            <v>2</v>
          </cell>
          <cell r="M395">
            <v>41</v>
          </cell>
          <cell r="N395">
            <v>11</v>
          </cell>
          <cell r="O395">
            <v>28</v>
          </cell>
          <cell r="P395">
            <v>2</v>
          </cell>
          <cell r="Q395">
            <v>0</v>
          </cell>
        </row>
        <row r="397">
          <cell r="G397">
            <v>1172</v>
          </cell>
          <cell r="H397">
            <v>559</v>
          </cell>
          <cell r="I397">
            <v>319</v>
          </cell>
          <cell r="J397">
            <v>1</v>
          </cell>
          <cell r="K397">
            <v>193</v>
          </cell>
          <cell r="L397">
            <v>46</v>
          </cell>
          <cell r="M397">
            <v>613</v>
          </cell>
          <cell r="N397">
            <v>14</v>
          </cell>
          <cell r="O397">
            <v>262</v>
          </cell>
          <cell r="P397">
            <v>2</v>
          </cell>
          <cell r="Q397">
            <v>335</v>
          </cell>
        </row>
        <row r="422">
          <cell r="G422">
            <v>1</v>
          </cell>
          <cell r="H422">
            <v>1</v>
          </cell>
          <cell r="I422">
            <v>0</v>
          </cell>
          <cell r="J422">
            <v>0</v>
          </cell>
          <cell r="K422">
            <v>0</v>
          </cell>
          <cell r="L422">
            <v>1</v>
          </cell>
          <cell r="M422">
            <v>0</v>
          </cell>
          <cell r="N422">
            <v>0</v>
          </cell>
          <cell r="O422">
            <v>0</v>
          </cell>
          <cell r="P422">
            <v>0</v>
          </cell>
          <cell r="Q422">
            <v>0</v>
          </cell>
        </row>
        <row r="423">
          <cell r="G423">
            <v>1</v>
          </cell>
          <cell r="H423">
            <v>1</v>
          </cell>
          <cell r="I423">
            <v>0</v>
          </cell>
          <cell r="J423">
            <v>0</v>
          </cell>
          <cell r="K423">
            <v>0</v>
          </cell>
          <cell r="L423">
            <v>1</v>
          </cell>
          <cell r="M423">
            <v>0</v>
          </cell>
          <cell r="N423">
            <v>0</v>
          </cell>
          <cell r="O423">
            <v>0</v>
          </cell>
          <cell r="P423">
            <v>0</v>
          </cell>
          <cell r="Q423">
            <v>0</v>
          </cell>
        </row>
        <row r="424">
          <cell r="G424">
            <v>5</v>
          </cell>
          <cell r="H424">
            <v>5</v>
          </cell>
          <cell r="I424">
            <v>0</v>
          </cell>
          <cell r="J424">
            <v>1</v>
          </cell>
          <cell r="K424">
            <v>0</v>
          </cell>
          <cell r="L424">
            <v>4</v>
          </cell>
          <cell r="M424">
            <v>0</v>
          </cell>
          <cell r="N424">
            <v>0</v>
          </cell>
          <cell r="O424">
            <v>0</v>
          </cell>
          <cell r="P424">
            <v>0</v>
          </cell>
          <cell r="Q424">
            <v>0</v>
          </cell>
        </row>
        <row r="425">
          <cell r="G425">
            <v>23</v>
          </cell>
          <cell r="H425">
            <v>23</v>
          </cell>
          <cell r="I425">
            <v>0</v>
          </cell>
          <cell r="J425">
            <v>3</v>
          </cell>
          <cell r="K425">
            <v>0</v>
          </cell>
          <cell r="L425">
            <v>20</v>
          </cell>
          <cell r="M425">
            <v>0</v>
          </cell>
          <cell r="N425">
            <v>0</v>
          </cell>
          <cell r="O425">
            <v>0</v>
          </cell>
          <cell r="P425">
            <v>0</v>
          </cell>
          <cell r="Q425">
            <v>0</v>
          </cell>
        </row>
        <row r="426">
          <cell r="G426">
            <v>18</v>
          </cell>
          <cell r="H426">
            <v>18</v>
          </cell>
          <cell r="I426">
            <v>0</v>
          </cell>
          <cell r="J426">
            <v>4</v>
          </cell>
          <cell r="K426">
            <v>0</v>
          </cell>
          <cell r="L426">
            <v>14</v>
          </cell>
          <cell r="M426">
            <v>0</v>
          </cell>
          <cell r="N426">
            <v>0</v>
          </cell>
          <cell r="O426">
            <v>0</v>
          </cell>
          <cell r="P426">
            <v>0</v>
          </cell>
          <cell r="Q426">
            <v>0</v>
          </cell>
        </row>
        <row r="427">
          <cell r="G427">
            <v>19</v>
          </cell>
          <cell r="H427">
            <v>19</v>
          </cell>
          <cell r="I427">
            <v>2</v>
          </cell>
          <cell r="J427">
            <v>4</v>
          </cell>
          <cell r="K427">
            <v>1</v>
          </cell>
          <cell r="L427">
            <v>12</v>
          </cell>
          <cell r="M427">
            <v>0</v>
          </cell>
          <cell r="N427">
            <v>0</v>
          </cell>
          <cell r="O427">
            <v>0</v>
          </cell>
          <cell r="P427">
            <v>0</v>
          </cell>
          <cell r="Q427">
            <v>0</v>
          </cell>
        </row>
        <row r="428">
          <cell r="G428">
            <v>11</v>
          </cell>
          <cell r="H428">
            <v>11</v>
          </cell>
          <cell r="I428">
            <v>0</v>
          </cell>
          <cell r="J428">
            <v>3</v>
          </cell>
          <cell r="K428">
            <v>1</v>
          </cell>
          <cell r="L428">
            <v>7</v>
          </cell>
          <cell r="M428">
            <v>0</v>
          </cell>
          <cell r="N428">
            <v>0</v>
          </cell>
          <cell r="O428">
            <v>0</v>
          </cell>
          <cell r="P428">
            <v>0</v>
          </cell>
          <cell r="Q428">
            <v>0</v>
          </cell>
        </row>
        <row r="429">
          <cell r="G429">
            <v>12</v>
          </cell>
          <cell r="H429">
            <v>12</v>
          </cell>
          <cell r="I429">
            <v>2</v>
          </cell>
          <cell r="J429">
            <v>1</v>
          </cell>
          <cell r="K429">
            <v>0</v>
          </cell>
          <cell r="L429">
            <v>9</v>
          </cell>
          <cell r="M429">
            <v>0</v>
          </cell>
          <cell r="N429">
            <v>0</v>
          </cell>
          <cell r="O429">
            <v>0</v>
          </cell>
          <cell r="P429">
            <v>0</v>
          </cell>
          <cell r="Q429">
            <v>0</v>
          </cell>
        </row>
        <row r="430">
          <cell r="G430">
            <v>8</v>
          </cell>
          <cell r="H430">
            <v>8</v>
          </cell>
          <cell r="I430">
            <v>2</v>
          </cell>
          <cell r="J430">
            <v>3</v>
          </cell>
          <cell r="K430">
            <v>0</v>
          </cell>
          <cell r="L430">
            <v>3</v>
          </cell>
          <cell r="M430">
            <v>0</v>
          </cell>
          <cell r="N430">
            <v>0</v>
          </cell>
          <cell r="O430">
            <v>0</v>
          </cell>
          <cell r="P430">
            <v>0</v>
          </cell>
          <cell r="Q430">
            <v>0</v>
          </cell>
        </row>
        <row r="431">
          <cell r="G431">
            <v>0</v>
          </cell>
          <cell r="H431">
            <v>0</v>
          </cell>
          <cell r="I431">
            <v>0</v>
          </cell>
          <cell r="J431">
            <v>0</v>
          </cell>
          <cell r="K431">
            <v>0</v>
          </cell>
          <cell r="L431">
            <v>0</v>
          </cell>
          <cell r="M431">
            <v>0</v>
          </cell>
          <cell r="N431">
            <v>0</v>
          </cell>
          <cell r="O431">
            <v>0</v>
          </cell>
          <cell r="P431">
            <v>0</v>
          </cell>
          <cell r="Q431">
            <v>0</v>
          </cell>
        </row>
        <row r="433">
          <cell r="G433">
            <v>98</v>
          </cell>
          <cell r="H433">
            <v>98</v>
          </cell>
          <cell r="I433">
            <v>6</v>
          </cell>
          <cell r="J433">
            <v>19</v>
          </cell>
          <cell r="K433">
            <v>2</v>
          </cell>
          <cell r="L433">
            <v>71</v>
          </cell>
          <cell r="M433">
            <v>0</v>
          </cell>
          <cell r="N433">
            <v>0</v>
          </cell>
          <cell r="O433">
            <v>0</v>
          </cell>
          <cell r="P433">
            <v>0</v>
          </cell>
          <cell r="Q433">
            <v>0</v>
          </cell>
        </row>
        <row r="470">
          <cell r="G470">
            <v>0</v>
          </cell>
          <cell r="H470">
            <v>0</v>
          </cell>
          <cell r="I470">
            <v>0</v>
          </cell>
          <cell r="J470">
            <v>0</v>
          </cell>
          <cell r="K470">
            <v>0</v>
          </cell>
          <cell r="L470">
            <v>0</v>
          </cell>
          <cell r="M470">
            <v>0</v>
          </cell>
          <cell r="N470">
            <v>0</v>
          </cell>
          <cell r="O470">
            <v>0</v>
          </cell>
          <cell r="P470">
            <v>0</v>
          </cell>
          <cell r="Q470">
            <v>0</v>
          </cell>
        </row>
        <row r="471">
          <cell r="G471">
            <v>0</v>
          </cell>
          <cell r="H471">
            <v>0</v>
          </cell>
          <cell r="I471">
            <v>0</v>
          </cell>
          <cell r="J471">
            <v>0</v>
          </cell>
          <cell r="K471">
            <v>0</v>
          </cell>
          <cell r="L471">
            <v>0</v>
          </cell>
          <cell r="M471">
            <v>0</v>
          </cell>
          <cell r="N471">
            <v>0</v>
          </cell>
          <cell r="O471">
            <v>0</v>
          </cell>
          <cell r="P471">
            <v>0</v>
          </cell>
          <cell r="Q471">
            <v>0</v>
          </cell>
        </row>
        <row r="472">
          <cell r="G472">
            <v>0</v>
          </cell>
          <cell r="H472">
            <v>0</v>
          </cell>
          <cell r="I472">
            <v>0</v>
          </cell>
          <cell r="J472">
            <v>0</v>
          </cell>
          <cell r="K472">
            <v>0</v>
          </cell>
          <cell r="L472">
            <v>0</v>
          </cell>
          <cell r="M472">
            <v>0</v>
          </cell>
          <cell r="N472">
            <v>0</v>
          </cell>
          <cell r="O472">
            <v>0</v>
          </cell>
          <cell r="P472">
            <v>0</v>
          </cell>
          <cell r="Q472">
            <v>0</v>
          </cell>
        </row>
        <row r="473">
          <cell r="G473">
            <v>0</v>
          </cell>
          <cell r="H473">
            <v>0</v>
          </cell>
          <cell r="I473">
            <v>0</v>
          </cell>
          <cell r="J473">
            <v>0</v>
          </cell>
          <cell r="K473">
            <v>0</v>
          </cell>
          <cell r="L473">
            <v>0</v>
          </cell>
          <cell r="M473">
            <v>0</v>
          </cell>
          <cell r="N473">
            <v>0</v>
          </cell>
          <cell r="O473">
            <v>0</v>
          </cell>
          <cell r="P473">
            <v>0</v>
          </cell>
          <cell r="Q473">
            <v>0</v>
          </cell>
        </row>
        <row r="474">
          <cell r="G474">
            <v>0</v>
          </cell>
          <cell r="H474">
            <v>0</v>
          </cell>
          <cell r="I474">
            <v>0</v>
          </cell>
          <cell r="J474">
            <v>0</v>
          </cell>
          <cell r="K474">
            <v>0</v>
          </cell>
          <cell r="L474">
            <v>0</v>
          </cell>
          <cell r="M474">
            <v>0</v>
          </cell>
          <cell r="N474">
            <v>0</v>
          </cell>
          <cell r="O474">
            <v>0</v>
          </cell>
          <cell r="P474">
            <v>0</v>
          </cell>
          <cell r="Q474">
            <v>0</v>
          </cell>
        </row>
        <row r="475">
          <cell r="G475">
            <v>0</v>
          </cell>
          <cell r="H475">
            <v>0</v>
          </cell>
          <cell r="I475">
            <v>0</v>
          </cell>
          <cell r="J475">
            <v>0</v>
          </cell>
          <cell r="K475">
            <v>0</v>
          </cell>
          <cell r="L475">
            <v>0</v>
          </cell>
          <cell r="M475">
            <v>0</v>
          </cell>
          <cell r="N475">
            <v>0</v>
          </cell>
          <cell r="O475">
            <v>0</v>
          </cell>
          <cell r="P475">
            <v>0</v>
          </cell>
          <cell r="Q475">
            <v>0</v>
          </cell>
        </row>
        <row r="476">
          <cell r="G476">
            <v>0</v>
          </cell>
          <cell r="H476">
            <v>0</v>
          </cell>
          <cell r="I476">
            <v>0</v>
          </cell>
          <cell r="J476">
            <v>0</v>
          </cell>
          <cell r="K476">
            <v>0</v>
          </cell>
          <cell r="L476">
            <v>0</v>
          </cell>
          <cell r="M476">
            <v>0</v>
          </cell>
          <cell r="N476">
            <v>0</v>
          </cell>
          <cell r="O476">
            <v>0</v>
          </cell>
          <cell r="P476">
            <v>0</v>
          </cell>
          <cell r="Q476">
            <v>0</v>
          </cell>
        </row>
        <row r="477">
          <cell r="G477">
            <v>0</v>
          </cell>
          <cell r="H477">
            <v>0</v>
          </cell>
          <cell r="I477">
            <v>0</v>
          </cell>
          <cell r="J477">
            <v>0</v>
          </cell>
          <cell r="K477">
            <v>0</v>
          </cell>
          <cell r="L477">
            <v>0</v>
          </cell>
          <cell r="M477">
            <v>0</v>
          </cell>
          <cell r="N477">
            <v>0</v>
          </cell>
          <cell r="O477">
            <v>0</v>
          </cell>
          <cell r="P477">
            <v>0</v>
          </cell>
          <cell r="Q477">
            <v>0</v>
          </cell>
        </row>
        <row r="478">
          <cell r="G478">
            <v>1</v>
          </cell>
          <cell r="H478">
            <v>1</v>
          </cell>
          <cell r="I478">
            <v>0</v>
          </cell>
          <cell r="J478">
            <v>1</v>
          </cell>
          <cell r="K478">
            <v>0</v>
          </cell>
          <cell r="L478">
            <v>0</v>
          </cell>
          <cell r="M478">
            <v>0</v>
          </cell>
          <cell r="N478">
            <v>0</v>
          </cell>
          <cell r="O478">
            <v>0</v>
          </cell>
          <cell r="P478">
            <v>0</v>
          </cell>
          <cell r="Q478">
            <v>0</v>
          </cell>
        </row>
        <row r="479">
          <cell r="G479">
            <v>0</v>
          </cell>
          <cell r="H479">
            <v>0</v>
          </cell>
          <cell r="I479">
            <v>0</v>
          </cell>
          <cell r="J479">
            <v>0</v>
          </cell>
          <cell r="K479">
            <v>0</v>
          </cell>
          <cell r="L479">
            <v>0</v>
          </cell>
          <cell r="M479">
            <v>0</v>
          </cell>
          <cell r="N479">
            <v>0</v>
          </cell>
          <cell r="O479">
            <v>0</v>
          </cell>
          <cell r="P479">
            <v>0</v>
          </cell>
          <cell r="Q479">
            <v>0</v>
          </cell>
        </row>
        <row r="481">
          <cell r="G481">
            <v>1</v>
          </cell>
          <cell r="H481">
            <v>1</v>
          </cell>
          <cell r="I481">
            <v>0</v>
          </cell>
          <cell r="J481">
            <v>1</v>
          </cell>
          <cell r="K481">
            <v>0</v>
          </cell>
          <cell r="L481">
            <v>0</v>
          </cell>
          <cell r="M481">
            <v>0</v>
          </cell>
          <cell r="N481">
            <v>0</v>
          </cell>
          <cell r="O481">
            <v>0</v>
          </cell>
          <cell r="P481">
            <v>0</v>
          </cell>
          <cell r="Q481">
            <v>0</v>
          </cell>
        </row>
        <row r="494">
          <cell r="G494">
            <v>0</v>
          </cell>
          <cell r="H494">
            <v>0</v>
          </cell>
          <cell r="I494">
            <v>0</v>
          </cell>
          <cell r="J494">
            <v>0</v>
          </cell>
          <cell r="K494">
            <v>0</v>
          </cell>
          <cell r="L494">
            <v>0</v>
          </cell>
          <cell r="M494">
            <v>0</v>
          </cell>
          <cell r="N494">
            <v>0</v>
          </cell>
          <cell r="O494">
            <v>0</v>
          </cell>
          <cell r="P494">
            <v>0</v>
          </cell>
          <cell r="Q494">
            <v>0</v>
          </cell>
        </row>
        <row r="495">
          <cell r="G495">
            <v>0</v>
          </cell>
          <cell r="H495">
            <v>0</v>
          </cell>
          <cell r="I495">
            <v>0</v>
          </cell>
          <cell r="J495">
            <v>0</v>
          </cell>
          <cell r="K495">
            <v>0</v>
          </cell>
          <cell r="L495">
            <v>0</v>
          </cell>
          <cell r="M495">
            <v>0</v>
          </cell>
          <cell r="N495">
            <v>0</v>
          </cell>
          <cell r="O495">
            <v>0</v>
          </cell>
          <cell r="P495">
            <v>0</v>
          </cell>
          <cell r="Q495">
            <v>0</v>
          </cell>
        </row>
        <row r="496">
          <cell r="G496">
            <v>0</v>
          </cell>
          <cell r="H496">
            <v>0</v>
          </cell>
          <cell r="I496">
            <v>0</v>
          </cell>
          <cell r="J496">
            <v>0</v>
          </cell>
          <cell r="K496">
            <v>0</v>
          </cell>
          <cell r="L496">
            <v>0</v>
          </cell>
          <cell r="M496">
            <v>0</v>
          </cell>
          <cell r="N496">
            <v>0</v>
          </cell>
          <cell r="O496">
            <v>0</v>
          </cell>
          <cell r="P496">
            <v>0</v>
          </cell>
          <cell r="Q496">
            <v>0</v>
          </cell>
        </row>
        <row r="497">
          <cell r="G497">
            <v>1</v>
          </cell>
          <cell r="H497">
            <v>1</v>
          </cell>
          <cell r="I497">
            <v>0</v>
          </cell>
          <cell r="J497">
            <v>0</v>
          </cell>
          <cell r="K497">
            <v>0</v>
          </cell>
          <cell r="L497">
            <v>1</v>
          </cell>
          <cell r="M497">
            <v>0</v>
          </cell>
          <cell r="N497">
            <v>0</v>
          </cell>
          <cell r="O497">
            <v>0</v>
          </cell>
          <cell r="P497">
            <v>0</v>
          </cell>
          <cell r="Q497">
            <v>0</v>
          </cell>
        </row>
        <row r="498">
          <cell r="G498">
            <v>0</v>
          </cell>
          <cell r="H498">
            <v>0</v>
          </cell>
          <cell r="I498">
            <v>0</v>
          </cell>
          <cell r="J498">
            <v>0</v>
          </cell>
          <cell r="K498">
            <v>0</v>
          </cell>
          <cell r="L498">
            <v>0</v>
          </cell>
          <cell r="M498">
            <v>0</v>
          </cell>
          <cell r="N498">
            <v>0</v>
          </cell>
          <cell r="O498">
            <v>0</v>
          </cell>
          <cell r="P498">
            <v>0</v>
          </cell>
          <cell r="Q498">
            <v>0</v>
          </cell>
        </row>
        <row r="499">
          <cell r="G499">
            <v>0</v>
          </cell>
          <cell r="H499">
            <v>0</v>
          </cell>
          <cell r="I499">
            <v>0</v>
          </cell>
          <cell r="J499">
            <v>0</v>
          </cell>
          <cell r="K499">
            <v>0</v>
          </cell>
          <cell r="L499">
            <v>0</v>
          </cell>
          <cell r="M499">
            <v>0</v>
          </cell>
          <cell r="N499">
            <v>0</v>
          </cell>
          <cell r="O499">
            <v>0</v>
          </cell>
          <cell r="P499">
            <v>0</v>
          </cell>
          <cell r="Q499">
            <v>0</v>
          </cell>
        </row>
        <row r="500">
          <cell r="G500">
            <v>0</v>
          </cell>
          <cell r="H500">
            <v>0</v>
          </cell>
          <cell r="I500">
            <v>0</v>
          </cell>
          <cell r="J500">
            <v>0</v>
          </cell>
          <cell r="K500">
            <v>0</v>
          </cell>
          <cell r="L500">
            <v>0</v>
          </cell>
          <cell r="M500">
            <v>0</v>
          </cell>
          <cell r="N500">
            <v>0</v>
          </cell>
          <cell r="O500">
            <v>0</v>
          </cell>
          <cell r="P500">
            <v>0</v>
          </cell>
          <cell r="Q500">
            <v>0</v>
          </cell>
        </row>
        <row r="501">
          <cell r="G501">
            <v>0</v>
          </cell>
          <cell r="H501">
            <v>0</v>
          </cell>
          <cell r="I501">
            <v>0</v>
          </cell>
          <cell r="J501">
            <v>0</v>
          </cell>
          <cell r="K501">
            <v>0</v>
          </cell>
          <cell r="L501">
            <v>0</v>
          </cell>
          <cell r="M501">
            <v>0</v>
          </cell>
          <cell r="N501">
            <v>0</v>
          </cell>
          <cell r="O501">
            <v>0</v>
          </cell>
          <cell r="P501">
            <v>0</v>
          </cell>
          <cell r="Q501">
            <v>0</v>
          </cell>
        </row>
        <row r="502">
          <cell r="G502">
            <v>0</v>
          </cell>
          <cell r="H502">
            <v>0</v>
          </cell>
          <cell r="I502">
            <v>0</v>
          </cell>
          <cell r="J502">
            <v>0</v>
          </cell>
          <cell r="K502">
            <v>0</v>
          </cell>
          <cell r="L502">
            <v>0</v>
          </cell>
          <cell r="M502">
            <v>0</v>
          </cell>
          <cell r="N502">
            <v>0</v>
          </cell>
          <cell r="O502">
            <v>0</v>
          </cell>
          <cell r="P502">
            <v>0</v>
          </cell>
          <cell r="Q502">
            <v>0</v>
          </cell>
        </row>
        <row r="503">
          <cell r="G503">
            <v>0</v>
          </cell>
          <cell r="H503">
            <v>0</v>
          </cell>
          <cell r="I503">
            <v>0</v>
          </cell>
          <cell r="J503">
            <v>0</v>
          </cell>
          <cell r="K503">
            <v>0</v>
          </cell>
          <cell r="L503">
            <v>0</v>
          </cell>
          <cell r="M503">
            <v>0</v>
          </cell>
          <cell r="N503">
            <v>0</v>
          </cell>
          <cell r="O503">
            <v>0</v>
          </cell>
          <cell r="P503">
            <v>0</v>
          </cell>
          <cell r="Q503">
            <v>0</v>
          </cell>
        </row>
        <row r="505">
          <cell r="G505">
            <v>1</v>
          </cell>
          <cell r="H505">
            <v>1</v>
          </cell>
          <cell r="I505">
            <v>0</v>
          </cell>
          <cell r="J505">
            <v>0</v>
          </cell>
          <cell r="K505">
            <v>0</v>
          </cell>
          <cell r="L505">
            <v>1</v>
          </cell>
          <cell r="M505">
            <v>0</v>
          </cell>
          <cell r="N505">
            <v>0</v>
          </cell>
          <cell r="O505">
            <v>0</v>
          </cell>
          <cell r="P505">
            <v>0</v>
          </cell>
          <cell r="Q505">
            <v>0</v>
          </cell>
        </row>
        <row r="518">
          <cell r="G518">
            <v>1</v>
          </cell>
          <cell r="H518">
            <v>1</v>
          </cell>
          <cell r="I518">
            <v>0</v>
          </cell>
          <cell r="J518">
            <v>0</v>
          </cell>
          <cell r="K518">
            <v>0</v>
          </cell>
          <cell r="L518">
            <v>1</v>
          </cell>
          <cell r="M518">
            <v>0</v>
          </cell>
          <cell r="N518">
            <v>0</v>
          </cell>
          <cell r="O518">
            <v>0</v>
          </cell>
          <cell r="P518">
            <v>0</v>
          </cell>
          <cell r="Q518">
            <v>0</v>
          </cell>
        </row>
        <row r="519">
          <cell r="G519">
            <v>1</v>
          </cell>
          <cell r="H519">
            <v>1</v>
          </cell>
          <cell r="I519">
            <v>0</v>
          </cell>
          <cell r="J519">
            <v>0</v>
          </cell>
          <cell r="K519">
            <v>0</v>
          </cell>
          <cell r="L519">
            <v>1</v>
          </cell>
          <cell r="M519">
            <v>0</v>
          </cell>
          <cell r="N519">
            <v>0</v>
          </cell>
          <cell r="O519">
            <v>0</v>
          </cell>
          <cell r="P519">
            <v>0</v>
          </cell>
          <cell r="Q519">
            <v>0</v>
          </cell>
        </row>
        <row r="520">
          <cell r="G520">
            <v>5</v>
          </cell>
          <cell r="H520">
            <v>5</v>
          </cell>
          <cell r="I520">
            <v>0</v>
          </cell>
          <cell r="J520">
            <v>1</v>
          </cell>
          <cell r="K520">
            <v>0</v>
          </cell>
          <cell r="L520">
            <v>4</v>
          </cell>
          <cell r="M520">
            <v>0</v>
          </cell>
          <cell r="N520">
            <v>0</v>
          </cell>
          <cell r="O520">
            <v>0</v>
          </cell>
          <cell r="P520">
            <v>0</v>
          </cell>
          <cell r="Q520">
            <v>0</v>
          </cell>
        </row>
        <row r="521">
          <cell r="G521">
            <v>24</v>
          </cell>
          <cell r="H521">
            <v>24</v>
          </cell>
          <cell r="I521">
            <v>0</v>
          </cell>
          <cell r="J521">
            <v>3</v>
          </cell>
          <cell r="K521">
            <v>0</v>
          </cell>
          <cell r="L521">
            <v>21</v>
          </cell>
          <cell r="M521">
            <v>0</v>
          </cell>
          <cell r="N521">
            <v>0</v>
          </cell>
          <cell r="O521">
            <v>0</v>
          </cell>
          <cell r="P521">
            <v>0</v>
          </cell>
          <cell r="Q521">
            <v>0</v>
          </cell>
        </row>
        <row r="522">
          <cell r="G522">
            <v>18</v>
          </cell>
          <cell r="H522">
            <v>18</v>
          </cell>
          <cell r="I522">
            <v>0</v>
          </cell>
          <cell r="J522">
            <v>4</v>
          </cell>
          <cell r="K522">
            <v>0</v>
          </cell>
          <cell r="L522">
            <v>14</v>
          </cell>
          <cell r="M522">
            <v>0</v>
          </cell>
          <cell r="N522">
            <v>0</v>
          </cell>
          <cell r="O522">
            <v>0</v>
          </cell>
          <cell r="P522">
            <v>0</v>
          </cell>
          <cell r="Q522">
            <v>0</v>
          </cell>
        </row>
        <row r="523">
          <cell r="G523">
            <v>19</v>
          </cell>
          <cell r="H523">
            <v>19</v>
          </cell>
          <cell r="I523">
            <v>2</v>
          </cell>
          <cell r="J523">
            <v>4</v>
          </cell>
          <cell r="K523">
            <v>1</v>
          </cell>
          <cell r="L523">
            <v>12</v>
          </cell>
          <cell r="M523">
            <v>0</v>
          </cell>
          <cell r="N523">
            <v>0</v>
          </cell>
          <cell r="O523">
            <v>0</v>
          </cell>
          <cell r="P523">
            <v>0</v>
          </cell>
          <cell r="Q523">
            <v>0</v>
          </cell>
        </row>
        <row r="524">
          <cell r="G524">
            <v>11</v>
          </cell>
          <cell r="H524">
            <v>11</v>
          </cell>
          <cell r="I524">
            <v>0</v>
          </cell>
          <cell r="J524">
            <v>3</v>
          </cell>
          <cell r="K524">
            <v>1</v>
          </cell>
          <cell r="L524">
            <v>7</v>
          </cell>
          <cell r="M524">
            <v>0</v>
          </cell>
          <cell r="N524">
            <v>0</v>
          </cell>
          <cell r="O524">
            <v>0</v>
          </cell>
          <cell r="P524">
            <v>0</v>
          </cell>
          <cell r="Q524">
            <v>0</v>
          </cell>
        </row>
        <row r="525">
          <cell r="G525">
            <v>12</v>
          </cell>
          <cell r="H525">
            <v>12</v>
          </cell>
          <cell r="I525">
            <v>2</v>
          </cell>
          <cell r="J525">
            <v>1</v>
          </cell>
          <cell r="K525">
            <v>0</v>
          </cell>
          <cell r="L525">
            <v>9</v>
          </cell>
          <cell r="M525">
            <v>0</v>
          </cell>
          <cell r="N525">
            <v>0</v>
          </cell>
          <cell r="O525">
            <v>0</v>
          </cell>
          <cell r="P525">
            <v>0</v>
          </cell>
          <cell r="Q525">
            <v>0</v>
          </cell>
        </row>
        <row r="526">
          <cell r="G526">
            <v>9</v>
          </cell>
          <cell r="H526">
            <v>9</v>
          </cell>
          <cell r="I526">
            <v>2</v>
          </cell>
          <cell r="J526">
            <v>4</v>
          </cell>
          <cell r="K526">
            <v>0</v>
          </cell>
          <cell r="L526">
            <v>3</v>
          </cell>
          <cell r="M526">
            <v>0</v>
          </cell>
          <cell r="N526">
            <v>0</v>
          </cell>
          <cell r="O526">
            <v>0</v>
          </cell>
          <cell r="P526">
            <v>0</v>
          </cell>
          <cell r="Q526">
            <v>0</v>
          </cell>
        </row>
        <row r="527">
          <cell r="G527">
            <v>0</v>
          </cell>
          <cell r="H527">
            <v>0</v>
          </cell>
          <cell r="I527">
            <v>0</v>
          </cell>
          <cell r="J527">
            <v>0</v>
          </cell>
          <cell r="K527">
            <v>0</v>
          </cell>
          <cell r="L527">
            <v>0</v>
          </cell>
          <cell r="M527">
            <v>0</v>
          </cell>
          <cell r="N527">
            <v>0</v>
          </cell>
          <cell r="O527">
            <v>0</v>
          </cell>
          <cell r="P527">
            <v>0</v>
          </cell>
          <cell r="Q527">
            <v>0</v>
          </cell>
        </row>
        <row r="529">
          <cell r="G529">
            <v>100</v>
          </cell>
          <cell r="H529">
            <v>100</v>
          </cell>
          <cell r="I529">
            <v>6</v>
          </cell>
          <cell r="J529">
            <v>20</v>
          </cell>
          <cell r="K529">
            <v>2</v>
          </cell>
          <cell r="L529">
            <v>72</v>
          </cell>
          <cell r="M529">
            <v>0</v>
          </cell>
          <cell r="N529">
            <v>0</v>
          </cell>
          <cell r="O529">
            <v>0</v>
          </cell>
          <cell r="P529">
            <v>0</v>
          </cell>
          <cell r="Q529">
            <v>0</v>
          </cell>
        </row>
        <row r="530">
          <cell r="G530">
            <v>161</v>
          </cell>
          <cell r="H530">
            <v>2</v>
          </cell>
          <cell r="I530">
            <v>0</v>
          </cell>
          <cell r="J530">
            <v>0</v>
          </cell>
          <cell r="K530">
            <v>2</v>
          </cell>
          <cell r="L530">
            <v>0</v>
          </cell>
          <cell r="M530">
            <v>159</v>
          </cell>
          <cell r="N530">
            <v>0</v>
          </cell>
          <cell r="O530">
            <v>0</v>
          </cell>
          <cell r="P530">
            <v>0</v>
          </cell>
          <cell r="Q530">
            <v>159</v>
          </cell>
        </row>
        <row r="531">
          <cell r="G531">
            <v>113</v>
          </cell>
          <cell r="H531">
            <v>29</v>
          </cell>
          <cell r="I531">
            <v>0</v>
          </cell>
          <cell r="J531">
            <v>0</v>
          </cell>
          <cell r="K531">
            <v>29</v>
          </cell>
          <cell r="L531">
            <v>0</v>
          </cell>
          <cell r="M531">
            <v>84</v>
          </cell>
          <cell r="N531">
            <v>0</v>
          </cell>
          <cell r="O531">
            <v>6</v>
          </cell>
          <cell r="P531">
            <v>0</v>
          </cell>
          <cell r="Q531">
            <v>78</v>
          </cell>
        </row>
        <row r="532">
          <cell r="G532">
            <v>54</v>
          </cell>
          <cell r="H532">
            <v>43</v>
          </cell>
          <cell r="I532">
            <v>0</v>
          </cell>
          <cell r="J532">
            <v>0</v>
          </cell>
          <cell r="K532">
            <v>42</v>
          </cell>
          <cell r="L532">
            <v>1</v>
          </cell>
          <cell r="M532">
            <v>11</v>
          </cell>
          <cell r="N532">
            <v>0</v>
          </cell>
          <cell r="O532">
            <v>7</v>
          </cell>
          <cell r="P532">
            <v>0</v>
          </cell>
          <cell r="Q532">
            <v>4</v>
          </cell>
        </row>
        <row r="533">
          <cell r="G533">
            <v>59</v>
          </cell>
          <cell r="H533">
            <v>37</v>
          </cell>
          <cell r="I533">
            <v>2</v>
          </cell>
          <cell r="J533">
            <v>0</v>
          </cell>
          <cell r="K533">
            <v>32</v>
          </cell>
          <cell r="L533">
            <v>3</v>
          </cell>
          <cell r="M533">
            <v>22</v>
          </cell>
          <cell r="N533">
            <v>0</v>
          </cell>
          <cell r="O533">
            <v>16</v>
          </cell>
          <cell r="P533">
            <v>0</v>
          </cell>
          <cell r="Q533">
            <v>6</v>
          </cell>
        </row>
        <row r="534">
          <cell r="G534">
            <v>74</v>
          </cell>
          <cell r="H534">
            <v>52</v>
          </cell>
          <cell r="I534">
            <v>13</v>
          </cell>
          <cell r="J534">
            <v>0</v>
          </cell>
          <cell r="K534">
            <v>26</v>
          </cell>
          <cell r="L534">
            <v>13</v>
          </cell>
          <cell r="M534">
            <v>22</v>
          </cell>
          <cell r="N534">
            <v>0</v>
          </cell>
          <cell r="O534">
            <v>20</v>
          </cell>
          <cell r="P534">
            <v>0</v>
          </cell>
          <cell r="Q534">
            <v>2</v>
          </cell>
        </row>
        <row r="535">
          <cell r="G535">
            <v>56</v>
          </cell>
          <cell r="H535">
            <v>45</v>
          </cell>
          <cell r="I535">
            <v>13</v>
          </cell>
          <cell r="J535">
            <v>0</v>
          </cell>
          <cell r="K535">
            <v>19</v>
          </cell>
          <cell r="L535">
            <v>13</v>
          </cell>
          <cell r="M535">
            <v>11</v>
          </cell>
          <cell r="N535">
            <v>0</v>
          </cell>
          <cell r="O535">
            <v>10</v>
          </cell>
          <cell r="P535">
            <v>0</v>
          </cell>
          <cell r="Q535">
            <v>1</v>
          </cell>
        </row>
        <row r="536">
          <cell r="G536">
            <v>49</v>
          </cell>
          <cell r="H536">
            <v>40</v>
          </cell>
          <cell r="I536">
            <v>15</v>
          </cell>
          <cell r="J536">
            <v>0</v>
          </cell>
          <cell r="K536">
            <v>16</v>
          </cell>
          <cell r="L536">
            <v>9</v>
          </cell>
          <cell r="M536">
            <v>9</v>
          </cell>
          <cell r="N536">
            <v>0</v>
          </cell>
          <cell r="O536">
            <v>9</v>
          </cell>
          <cell r="P536">
            <v>0</v>
          </cell>
          <cell r="Q536">
            <v>0</v>
          </cell>
        </row>
        <row r="537">
          <cell r="G537">
            <v>35</v>
          </cell>
          <cell r="H537">
            <v>30</v>
          </cell>
          <cell r="I537">
            <v>14</v>
          </cell>
          <cell r="J537">
            <v>0</v>
          </cell>
          <cell r="K537">
            <v>9</v>
          </cell>
          <cell r="L537">
            <v>7</v>
          </cell>
          <cell r="M537">
            <v>5</v>
          </cell>
          <cell r="N537">
            <v>0</v>
          </cell>
          <cell r="O537">
            <v>5</v>
          </cell>
          <cell r="P537">
            <v>0</v>
          </cell>
          <cell r="Q537">
            <v>0</v>
          </cell>
        </row>
        <row r="538">
          <cell r="G538">
            <v>26</v>
          </cell>
          <cell r="H538">
            <v>25</v>
          </cell>
          <cell r="I538">
            <v>13</v>
          </cell>
          <cell r="J538">
            <v>0</v>
          </cell>
          <cell r="K538">
            <v>9</v>
          </cell>
          <cell r="L538">
            <v>3</v>
          </cell>
          <cell r="M538">
            <v>1</v>
          </cell>
          <cell r="N538">
            <v>0</v>
          </cell>
          <cell r="O538">
            <v>1</v>
          </cell>
          <cell r="P538">
            <v>0</v>
          </cell>
          <cell r="Q538">
            <v>0</v>
          </cell>
        </row>
        <row r="539">
          <cell r="G539">
            <v>15</v>
          </cell>
          <cell r="H539">
            <v>5</v>
          </cell>
          <cell r="I539">
            <v>3</v>
          </cell>
          <cell r="J539">
            <v>0</v>
          </cell>
          <cell r="K539">
            <v>2</v>
          </cell>
          <cell r="L539">
            <v>0</v>
          </cell>
          <cell r="M539">
            <v>10</v>
          </cell>
          <cell r="N539">
            <v>0</v>
          </cell>
          <cell r="O539">
            <v>9</v>
          </cell>
          <cell r="P539">
            <v>1</v>
          </cell>
          <cell r="Q539">
            <v>0</v>
          </cell>
        </row>
        <row r="541">
          <cell r="G541">
            <v>642</v>
          </cell>
          <cell r="H541">
            <v>308</v>
          </cell>
          <cell r="I541">
            <v>73</v>
          </cell>
          <cell r="J541">
            <v>0</v>
          </cell>
          <cell r="K541">
            <v>186</v>
          </cell>
          <cell r="L541">
            <v>49</v>
          </cell>
          <cell r="M541">
            <v>334</v>
          </cell>
          <cell r="N541">
            <v>0</v>
          </cell>
          <cell r="O541">
            <v>83</v>
          </cell>
          <cell r="P541">
            <v>1</v>
          </cell>
          <cell r="Q541">
            <v>250</v>
          </cell>
        </row>
        <row r="542">
          <cell r="G542">
            <v>7</v>
          </cell>
          <cell r="H542">
            <v>0</v>
          </cell>
          <cell r="I542">
            <v>0</v>
          </cell>
          <cell r="J542">
            <v>0</v>
          </cell>
          <cell r="K542">
            <v>0</v>
          </cell>
          <cell r="L542">
            <v>0</v>
          </cell>
          <cell r="M542">
            <v>7</v>
          </cell>
          <cell r="N542">
            <v>0</v>
          </cell>
          <cell r="O542">
            <v>0</v>
          </cell>
          <cell r="P542">
            <v>0</v>
          </cell>
          <cell r="Q542">
            <v>7</v>
          </cell>
        </row>
        <row r="543">
          <cell r="G543">
            <v>3</v>
          </cell>
          <cell r="H543">
            <v>0</v>
          </cell>
          <cell r="I543">
            <v>0</v>
          </cell>
          <cell r="J543">
            <v>0</v>
          </cell>
          <cell r="K543">
            <v>0</v>
          </cell>
          <cell r="L543">
            <v>0</v>
          </cell>
          <cell r="M543">
            <v>3</v>
          </cell>
          <cell r="N543">
            <v>0</v>
          </cell>
          <cell r="O543">
            <v>0</v>
          </cell>
          <cell r="P543">
            <v>0</v>
          </cell>
          <cell r="Q543">
            <v>3</v>
          </cell>
        </row>
        <row r="544">
          <cell r="G544">
            <v>2</v>
          </cell>
          <cell r="H544">
            <v>2</v>
          </cell>
          <cell r="I544">
            <v>0</v>
          </cell>
          <cell r="J544">
            <v>0</v>
          </cell>
          <cell r="K544">
            <v>1</v>
          </cell>
          <cell r="L544">
            <v>1</v>
          </cell>
          <cell r="M544">
            <v>0</v>
          </cell>
          <cell r="N544">
            <v>0</v>
          </cell>
          <cell r="O544">
            <v>0</v>
          </cell>
          <cell r="P544">
            <v>0</v>
          </cell>
          <cell r="Q544">
            <v>0</v>
          </cell>
        </row>
        <row r="545">
          <cell r="G545">
            <v>10</v>
          </cell>
          <cell r="H545">
            <v>10</v>
          </cell>
          <cell r="I545">
            <v>0</v>
          </cell>
          <cell r="J545">
            <v>0</v>
          </cell>
          <cell r="K545">
            <v>3</v>
          </cell>
          <cell r="L545">
            <v>7</v>
          </cell>
          <cell r="M545">
            <v>0</v>
          </cell>
          <cell r="N545">
            <v>0</v>
          </cell>
          <cell r="O545">
            <v>0</v>
          </cell>
          <cell r="P545">
            <v>0</v>
          </cell>
          <cell r="Q545">
            <v>0</v>
          </cell>
        </row>
        <row r="546">
          <cell r="G546">
            <v>1</v>
          </cell>
          <cell r="H546">
            <v>1</v>
          </cell>
          <cell r="I546">
            <v>0</v>
          </cell>
          <cell r="J546">
            <v>0</v>
          </cell>
          <cell r="K546">
            <v>1</v>
          </cell>
          <cell r="L546">
            <v>0</v>
          </cell>
          <cell r="M546">
            <v>0</v>
          </cell>
          <cell r="N546">
            <v>0</v>
          </cell>
          <cell r="O546">
            <v>0</v>
          </cell>
          <cell r="P546">
            <v>0</v>
          </cell>
          <cell r="Q546">
            <v>0</v>
          </cell>
        </row>
        <row r="547">
          <cell r="G547">
            <v>3</v>
          </cell>
          <cell r="H547">
            <v>3</v>
          </cell>
          <cell r="I547">
            <v>1</v>
          </cell>
          <cell r="J547">
            <v>0</v>
          </cell>
          <cell r="K547">
            <v>1</v>
          </cell>
          <cell r="L547">
            <v>1</v>
          </cell>
          <cell r="M547">
            <v>0</v>
          </cell>
          <cell r="N547">
            <v>0</v>
          </cell>
          <cell r="O547">
            <v>0</v>
          </cell>
          <cell r="P547">
            <v>0</v>
          </cell>
          <cell r="Q547">
            <v>0</v>
          </cell>
        </row>
        <row r="548">
          <cell r="G548">
            <v>1</v>
          </cell>
          <cell r="H548">
            <v>0</v>
          </cell>
          <cell r="I548">
            <v>0</v>
          </cell>
          <cell r="J548">
            <v>0</v>
          </cell>
          <cell r="K548">
            <v>0</v>
          </cell>
          <cell r="L548">
            <v>0</v>
          </cell>
          <cell r="M548">
            <v>1</v>
          </cell>
          <cell r="N548">
            <v>0</v>
          </cell>
          <cell r="O548">
            <v>1</v>
          </cell>
          <cell r="P548">
            <v>0</v>
          </cell>
          <cell r="Q548">
            <v>0</v>
          </cell>
        </row>
        <row r="549">
          <cell r="G549">
            <v>1</v>
          </cell>
          <cell r="H549">
            <v>1</v>
          </cell>
          <cell r="I549">
            <v>0</v>
          </cell>
          <cell r="J549">
            <v>0</v>
          </cell>
          <cell r="K549">
            <v>0</v>
          </cell>
          <cell r="L549">
            <v>1</v>
          </cell>
          <cell r="M549">
            <v>0</v>
          </cell>
          <cell r="N549">
            <v>0</v>
          </cell>
          <cell r="O549">
            <v>0</v>
          </cell>
          <cell r="P549">
            <v>0</v>
          </cell>
          <cell r="Q549">
            <v>0</v>
          </cell>
        </row>
        <row r="550">
          <cell r="G550">
            <v>2</v>
          </cell>
          <cell r="H550">
            <v>2</v>
          </cell>
          <cell r="I550">
            <v>1</v>
          </cell>
          <cell r="J550">
            <v>0</v>
          </cell>
          <cell r="K550">
            <v>1</v>
          </cell>
          <cell r="L550">
            <v>0</v>
          </cell>
          <cell r="M550">
            <v>0</v>
          </cell>
          <cell r="N550">
            <v>0</v>
          </cell>
          <cell r="O550">
            <v>0</v>
          </cell>
          <cell r="P550">
            <v>0</v>
          </cell>
          <cell r="Q550">
            <v>0</v>
          </cell>
        </row>
        <row r="551">
          <cell r="G551">
            <v>0</v>
          </cell>
          <cell r="H551">
            <v>0</v>
          </cell>
          <cell r="I551">
            <v>0</v>
          </cell>
          <cell r="J551">
            <v>0</v>
          </cell>
          <cell r="K551">
            <v>0</v>
          </cell>
          <cell r="L551">
            <v>0</v>
          </cell>
          <cell r="M551">
            <v>0</v>
          </cell>
          <cell r="N551">
            <v>0</v>
          </cell>
          <cell r="O551">
            <v>0</v>
          </cell>
          <cell r="P551">
            <v>0</v>
          </cell>
          <cell r="Q551">
            <v>0</v>
          </cell>
        </row>
        <row r="553">
          <cell r="G553">
            <v>30</v>
          </cell>
          <cell r="H553">
            <v>19</v>
          </cell>
          <cell r="I553">
            <v>2</v>
          </cell>
          <cell r="J553">
            <v>0</v>
          </cell>
          <cell r="K553">
            <v>7</v>
          </cell>
          <cell r="L553">
            <v>10</v>
          </cell>
          <cell r="M553">
            <v>11</v>
          </cell>
          <cell r="N553">
            <v>0</v>
          </cell>
          <cell r="O553">
            <v>1</v>
          </cell>
          <cell r="P553">
            <v>0</v>
          </cell>
          <cell r="Q553">
            <v>10</v>
          </cell>
        </row>
        <row r="554">
          <cell r="G554">
            <v>257</v>
          </cell>
          <cell r="H554">
            <v>7</v>
          </cell>
          <cell r="I554">
            <v>0</v>
          </cell>
          <cell r="J554">
            <v>0</v>
          </cell>
          <cell r="K554">
            <v>6</v>
          </cell>
          <cell r="L554">
            <v>1</v>
          </cell>
          <cell r="M554">
            <v>250</v>
          </cell>
          <cell r="N554">
            <v>0</v>
          </cell>
          <cell r="O554">
            <v>1</v>
          </cell>
          <cell r="P554">
            <v>0</v>
          </cell>
          <cell r="Q554">
            <v>249</v>
          </cell>
        </row>
        <row r="555">
          <cell r="G555">
            <v>259</v>
          </cell>
          <cell r="H555">
            <v>117</v>
          </cell>
          <cell r="I555">
            <v>0</v>
          </cell>
          <cell r="J555">
            <v>0</v>
          </cell>
          <cell r="K555">
            <v>113</v>
          </cell>
          <cell r="L555">
            <v>4</v>
          </cell>
          <cell r="M555">
            <v>142</v>
          </cell>
          <cell r="N555">
            <v>0</v>
          </cell>
          <cell r="O555">
            <v>18</v>
          </cell>
          <cell r="P555">
            <v>0</v>
          </cell>
          <cell r="Q555">
            <v>124</v>
          </cell>
        </row>
        <row r="556">
          <cell r="G556">
            <v>166</v>
          </cell>
          <cell r="H556">
            <v>107</v>
          </cell>
          <cell r="I556">
            <v>3</v>
          </cell>
          <cell r="J556">
            <v>1</v>
          </cell>
          <cell r="K556">
            <v>97</v>
          </cell>
          <cell r="L556">
            <v>6</v>
          </cell>
          <cell r="M556">
            <v>59</v>
          </cell>
          <cell r="N556">
            <v>0</v>
          </cell>
          <cell r="O556">
            <v>40</v>
          </cell>
          <cell r="P556">
            <v>0</v>
          </cell>
          <cell r="Q556">
            <v>19</v>
          </cell>
        </row>
        <row r="557">
          <cell r="G557">
            <v>213</v>
          </cell>
          <cell r="H557">
            <v>149</v>
          </cell>
          <cell r="I557">
            <v>10</v>
          </cell>
          <cell r="J557">
            <v>3</v>
          </cell>
          <cell r="K557">
            <v>100</v>
          </cell>
          <cell r="L557">
            <v>36</v>
          </cell>
          <cell r="M557">
            <v>64</v>
          </cell>
          <cell r="N557">
            <v>0</v>
          </cell>
          <cell r="O557">
            <v>60</v>
          </cell>
          <cell r="P557">
            <v>0</v>
          </cell>
          <cell r="Q557">
            <v>4</v>
          </cell>
        </row>
        <row r="558">
          <cell r="G558">
            <v>163</v>
          </cell>
          <cell r="H558">
            <v>110</v>
          </cell>
          <cell r="I558">
            <v>27</v>
          </cell>
          <cell r="J558">
            <v>4</v>
          </cell>
          <cell r="K558">
            <v>49</v>
          </cell>
          <cell r="L558">
            <v>30</v>
          </cell>
          <cell r="M558">
            <v>53</v>
          </cell>
          <cell r="N558">
            <v>0</v>
          </cell>
          <cell r="O558">
            <v>50</v>
          </cell>
          <cell r="P558">
            <v>0</v>
          </cell>
          <cell r="Q558">
            <v>3</v>
          </cell>
        </row>
        <row r="559">
          <cell r="G559">
            <v>137</v>
          </cell>
          <cell r="H559">
            <v>96</v>
          </cell>
          <cell r="I559">
            <v>34</v>
          </cell>
          <cell r="J559">
            <v>5</v>
          </cell>
          <cell r="K559">
            <v>31</v>
          </cell>
          <cell r="L559">
            <v>26</v>
          </cell>
          <cell r="M559">
            <v>41</v>
          </cell>
          <cell r="N559">
            <v>0</v>
          </cell>
          <cell r="O559">
            <v>40</v>
          </cell>
          <cell r="P559">
            <v>0</v>
          </cell>
          <cell r="Q559">
            <v>1</v>
          </cell>
        </row>
        <row r="560">
          <cell r="G560">
            <v>111</v>
          </cell>
          <cell r="H560">
            <v>64</v>
          </cell>
          <cell r="I560">
            <v>31</v>
          </cell>
          <cell r="J560">
            <v>3</v>
          </cell>
          <cell r="K560">
            <v>8</v>
          </cell>
          <cell r="L560">
            <v>22</v>
          </cell>
          <cell r="M560">
            <v>47</v>
          </cell>
          <cell r="N560">
            <v>0</v>
          </cell>
          <cell r="O560">
            <v>46</v>
          </cell>
          <cell r="P560">
            <v>1</v>
          </cell>
          <cell r="Q560">
            <v>0</v>
          </cell>
        </row>
        <row r="561">
          <cell r="G561">
            <v>141</v>
          </cell>
          <cell r="H561">
            <v>86</v>
          </cell>
          <cell r="I561">
            <v>52</v>
          </cell>
          <cell r="J561">
            <v>1</v>
          </cell>
          <cell r="K561">
            <v>11</v>
          </cell>
          <cell r="L561">
            <v>22</v>
          </cell>
          <cell r="M561">
            <v>55</v>
          </cell>
          <cell r="N561">
            <v>0</v>
          </cell>
          <cell r="O561">
            <v>55</v>
          </cell>
          <cell r="P561">
            <v>0</v>
          </cell>
          <cell r="Q561">
            <v>0</v>
          </cell>
        </row>
        <row r="562">
          <cell r="G562">
            <v>101</v>
          </cell>
          <cell r="H562">
            <v>61</v>
          </cell>
          <cell r="I562">
            <v>46</v>
          </cell>
          <cell r="J562">
            <v>3</v>
          </cell>
          <cell r="K562">
            <v>8</v>
          </cell>
          <cell r="L562">
            <v>4</v>
          </cell>
          <cell r="M562">
            <v>40</v>
          </cell>
          <cell r="N562">
            <v>1</v>
          </cell>
          <cell r="O562">
            <v>37</v>
          </cell>
          <cell r="P562">
            <v>2</v>
          </cell>
          <cell r="Q562">
            <v>0</v>
          </cell>
        </row>
        <row r="563">
          <cell r="G563">
            <v>30</v>
          </cell>
          <cell r="H563">
            <v>7</v>
          </cell>
          <cell r="I563">
            <v>6</v>
          </cell>
          <cell r="J563">
            <v>0</v>
          </cell>
          <cell r="K563">
            <v>1</v>
          </cell>
          <cell r="L563">
            <v>0</v>
          </cell>
          <cell r="M563">
            <v>23</v>
          </cell>
          <cell r="N563">
            <v>3</v>
          </cell>
          <cell r="O563">
            <v>18</v>
          </cell>
          <cell r="P563">
            <v>2</v>
          </cell>
          <cell r="Q563">
            <v>0</v>
          </cell>
        </row>
        <row r="565">
          <cell r="G565">
            <v>1578</v>
          </cell>
          <cell r="H565">
            <v>804</v>
          </cell>
          <cell r="I565">
            <v>209</v>
          </cell>
          <cell r="J565">
            <v>20</v>
          </cell>
          <cell r="K565">
            <v>424</v>
          </cell>
          <cell r="L565">
            <v>151</v>
          </cell>
          <cell r="M565">
            <v>774</v>
          </cell>
          <cell r="N565">
            <v>4</v>
          </cell>
          <cell r="O565">
            <v>365</v>
          </cell>
          <cell r="P565">
            <v>5</v>
          </cell>
          <cell r="Q565">
            <v>400</v>
          </cell>
        </row>
        <row r="566">
          <cell r="G566">
            <v>235</v>
          </cell>
          <cell r="H566">
            <v>20</v>
          </cell>
          <cell r="I566">
            <v>0</v>
          </cell>
          <cell r="J566">
            <v>0</v>
          </cell>
          <cell r="K566">
            <v>20</v>
          </cell>
          <cell r="L566">
            <v>0</v>
          </cell>
          <cell r="M566">
            <v>215</v>
          </cell>
          <cell r="N566">
            <v>0</v>
          </cell>
          <cell r="O566">
            <v>1</v>
          </cell>
          <cell r="P566">
            <v>0</v>
          </cell>
          <cell r="Q566">
            <v>214</v>
          </cell>
        </row>
        <row r="567">
          <cell r="G567">
            <v>317</v>
          </cell>
          <cell r="H567">
            <v>239</v>
          </cell>
          <cell r="I567">
            <v>0</v>
          </cell>
          <cell r="J567">
            <v>0</v>
          </cell>
          <cell r="K567">
            <v>239</v>
          </cell>
          <cell r="L567">
            <v>0</v>
          </cell>
          <cell r="M567">
            <v>78</v>
          </cell>
          <cell r="N567">
            <v>0</v>
          </cell>
          <cell r="O567">
            <v>0</v>
          </cell>
          <cell r="P567">
            <v>0</v>
          </cell>
          <cell r="Q567">
            <v>78</v>
          </cell>
        </row>
        <row r="568">
          <cell r="G568">
            <v>157</v>
          </cell>
          <cell r="H568">
            <v>150</v>
          </cell>
          <cell r="I568">
            <v>0</v>
          </cell>
          <cell r="J568">
            <v>0</v>
          </cell>
          <cell r="K568">
            <v>149</v>
          </cell>
          <cell r="L568">
            <v>1</v>
          </cell>
          <cell r="M568">
            <v>7</v>
          </cell>
          <cell r="N568">
            <v>0</v>
          </cell>
          <cell r="O568">
            <v>3</v>
          </cell>
          <cell r="P568">
            <v>0</v>
          </cell>
          <cell r="Q568">
            <v>4</v>
          </cell>
        </row>
        <row r="569">
          <cell r="G569">
            <v>106</v>
          </cell>
          <cell r="H569">
            <v>99</v>
          </cell>
          <cell r="I569">
            <v>6</v>
          </cell>
          <cell r="J569">
            <v>0</v>
          </cell>
          <cell r="K569">
            <v>91</v>
          </cell>
          <cell r="L569">
            <v>2</v>
          </cell>
          <cell r="M569">
            <v>7</v>
          </cell>
          <cell r="N569">
            <v>0</v>
          </cell>
          <cell r="O569">
            <v>1</v>
          </cell>
          <cell r="P569">
            <v>0</v>
          </cell>
          <cell r="Q569">
            <v>6</v>
          </cell>
        </row>
        <row r="570">
          <cell r="G570">
            <v>83</v>
          </cell>
          <cell r="H570">
            <v>81</v>
          </cell>
          <cell r="I570">
            <v>19</v>
          </cell>
          <cell r="J570">
            <v>0</v>
          </cell>
          <cell r="K570">
            <v>62</v>
          </cell>
          <cell r="L570">
            <v>0</v>
          </cell>
          <cell r="M570">
            <v>2</v>
          </cell>
          <cell r="N570">
            <v>0</v>
          </cell>
          <cell r="O570">
            <v>1</v>
          </cell>
          <cell r="P570">
            <v>0</v>
          </cell>
          <cell r="Q570">
            <v>1</v>
          </cell>
        </row>
        <row r="571">
          <cell r="G571">
            <v>62</v>
          </cell>
          <cell r="H571">
            <v>59</v>
          </cell>
          <cell r="I571">
            <v>24</v>
          </cell>
          <cell r="J571">
            <v>0</v>
          </cell>
          <cell r="K571">
            <v>34</v>
          </cell>
          <cell r="L571">
            <v>1</v>
          </cell>
          <cell r="M571">
            <v>3</v>
          </cell>
          <cell r="N571">
            <v>0</v>
          </cell>
          <cell r="O571">
            <v>3</v>
          </cell>
          <cell r="P571">
            <v>0</v>
          </cell>
          <cell r="Q571">
            <v>0</v>
          </cell>
        </row>
        <row r="572">
          <cell r="G572">
            <v>55</v>
          </cell>
          <cell r="H572">
            <v>55</v>
          </cell>
          <cell r="I572">
            <v>18</v>
          </cell>
          <cell r="J572">
            <v>0</v>
          </cell>
          <cell r="K572">
            <v>34</v>
          </cell>
          <cell r="L572">
            <v>3</v>
          </cell>
          <cell r="M572">
            <v>0</v>
          </cell>
          <cell r="N572">
            <v>0</v>
          </cell>
          <cell r="O572">
            <v>0</v>
          </cell>
          <cell r="P572">
            <v>0</v>
          </cell>
          <cell r="Q572">
            <v>0</v>
          </cell>
        </row>
        <row r="573">
          <cell r="G573">
            <v>49</v>
          </cell>
          <cell r="H573">
            <v>47</v>
          </cell>
          <cell r="I573">
            <v>30</v>
          </cell>
          <cell r="J573">
            <v>0</v>
          </cell>
          <cell r="K573">
            <v>13</v>
          </cell>
          <cell r="L573">
            <v>4</v>
          </cell>
          <cell r="M573">
            <v>2</v>
          </cell>
          <cell r="N573">
            <v>0</v>
          </cell>
          <cell r="O573">
            <v>1</v>
          </cell>
          <cell r="P573">
            <v>1</v>
          </cell>
          <cell r="Q573">
            <v>0</v>
          </cell>
        </row>
        <row r="574">
          <cell r="G574">
            <v>47</v>
          </cell>
          <cell r="H574">
            <v>45</v>
          </cell>
          <cell r="I574">
            <v>23</v>
          </cell>
          <cell r="J574">
            <v>0</v>
          </cell>
          <cell r="K574">
            <v>22</v>
          </cell>
          <cell r="L574">
            <v>0</v>
          </cell>
          <cell r="M574">
            <v>2</v>
          </cell>
          <cell r="N574">
            <v>0</v>
          </cell>
          <cell r="O574">
            <v>1</v>
          </cell>
          <cell r="P574">
            <v>1</v>
          </cell>
          <cell r="Q574">
            <v>0</v>
          </cell>
        </row>
        <row r="575">
          <cell r="G575">
            <v>23</v>
          </cell>
          <cell r="H575">
            <v>16</v>
          </cell>
          <cell r="I575">
            <v>7</v>
          </cell>
          <cell r="J575">
            <v>0</v>
          </cell>
          <cell r="K575">
            <v>9</v>
          </cell>
          <cell r="L575">
            <v>0</v>
          </cell>
          <cell r="M575">
            <v>7</v>
          </cell>
          <cell r="N575">
            <v>0</v>
          </cell>
          <cell r="O575">
            <v>6</v>
          </cell>
          <cell r="P575">
            <v>1</v>
          </cell>
          <cell r="Q575">
            <v>0</v>
          </cell>
        </row>
        <row r="577">
          <cell r="G577">
            <v>1134</v>
          </cell>
          <cell r="H577">
            <v>811</v>
          </cell>
          <cell r="I577">
            <v>127</v>
          </cell>
          <cell r="J577">
            <v>0</v>
          </cell>
          <cell r="K577">
            <v>673</v>
          </cell>
          <cell r="L577">
            <v>11</v>
          </cell>
          <cell r="M577">
            <v>323</v>
          </cell>
          <cell r="N577">
            <v>0</v>
          </cell>
          <cell r="O577">
            <v>17</v>
          </cell>
          <cell r="P577">
            <v>3</v>
          </cell>
          <cell r="Q577">
            <v>303</v>
          </cell>
        </row>
        <row r="578">
          <cell r="G578">
            <v>232</v>
          </cell>
          <cell r="H578">
            <v>9</v>
          </cell>
          <cell r="I578">
            <v>0</v>
          </cell>
          <cell r="J578">
            <v>4</v>
          </cell>
          <cell r="K578">
            <v>5</v>
          </cell>
          <cell r="L578">
            <v>0</v>
          </cell>
          <cell r="M578">
            <v>223</v>
          </cell>
          <cell r="N578">
            <v>0</v>
          </cell>
          <cell r="O578">
            <v>0</v>
          </cell>
          <cell r="P578">
            <v>0</v>
          </cell>
          <cell r="Q578">
            <v>223</v>
          </cell>
        </row>
        <row r="579">
          <cell r="G579">
            <v>510</v>
          </cell>
          <cell r="H579">
            <v>379</v>
          </cell>
          <cell r="I579">
            <v>0</v>
          </cell>
          <cell r="J579">
            <v>54</v>
          </cell>
          <cell r="K579">
            <v>325</v>
          </cell>
          <cell r="L579">
            <v>0</v>
          </cell>
          <cell r="M579">
            <v>131</v>
          </cell>
          <cell r="N579">
            <v>0</v>
          </cell>
          <cell r="O579">
            <v>0</v>
          </cell>
          <cell r="P579">
            <v>0</v>
          </cell>
          <cell r="Q579">
            <v>131</v>
          </cell>
        </row>
        <row r="580">
          <cell r="G580">
            <v>454</v>
          </cell>
          <cell r="H580">
            <v>419</v>
          </cell>
          <cell r="I580">
            <v>3</v>
          </cell>
          <cell r="J580">
            <v>37</v>
          </cell>
          <cell r="K580">
            <v>379</v>
          </cell>
          <cell r="L580">
            <v>0</v>
          </cell>
          <cell r="M580">
            <v>35</v>
          </cell>
          <cell r="N580">
            <v>0</v>
          </cell>
          <cell r="O580">
            <v>3</v>
          </cell>
          <cell r="P580">
            <v>0</v>
          </cell>
          <cell r="Q580">
            <v>32</v>
          </cell>
        </row>
        <row r="581">
          <cell r="G581">
            <v>462</v>
          </cell>
          <cell r="H581">
            <v>430</v>
          </cell>
          <cell r="I581">
            <v>6</v>
          </cell>
          <cell r="J581">
            <v>45</v>
          </cell>
          <cell r="K581">
            <v>379</v>
          </cell>
          <cell r="L581">
            <v>0</v>
          </cell>
          <cell r="M581">
            <v>32</v>
          </cell>
          <cell r="N581">
            <v>0</v>
          </cell>
          <cell r="O581">
            <v>3</v>
          </cell>
          <cell r="P581">
            <v>0</v>
          </cell>
          <cell r="Q581">
            <v>29</v>
          </cell>
        </row>
        <row r="582">
          <cell r="G582">
            <v>313</v>
          </cell>
          <cell r="H582">
            <v>290</v>
          </cell>
          <cell r="I582">
            <v>17</v>
          </cell>
          <cell r="J582">
            <v>37</v>
          </cell>
          <cell r="K582">
            <v>236</v>
          </cell>
          <cell r="L582">
            <v>0</v>
          </cell>
          <cell r="M582">
            <v>23</v>
          </cell>
          <cell r="N582">
            <v>0</v>
          </cell>
          <cell r="O582">
            <v>1</v>
          </cell>
          <cell r="P582">
            <v>0</v>
          </cell>
          <cell r="Q582">
            <v>22</v>
          </cell>
        </row>
        <row r="583">
          <cell r="G583">
            <v>245</v>
          </cell>
          <cell r="H583">
            <v>221</v>
          </cell>
          <cell r="I583">
            <v>26</v>
          </cell>
          <cell r="J583">
            <v>24</v>
          </cell>
          <cell r="K583">
            <v>171</v>
          </cell>
          <cell r="L583">
            <v>0</v>
          </cell>
          <cell r="M583">
            <v>24</v>
          </cell>
          <cell r="N583">
            <v>0</v>
          </cell>
          <cell r="O583">
            <v>1</v>
          </cell>
          <cell r="P583">
            <v>0</v>
          </cell>
          <cell r="Q583">
            <v>23</v>
          </cell>
        </row>
        <row r="584">
          <cell r="G584">
            <v>165</v>
          </cell>
          <cell r="H584">
            <v>156</v>
          </cell>
          <cell r="I584">
            <v>36</v>
          </cell>
          <cell r="J584">
            <v>6</v>
          </cell>
          <cell r="K584">
            <v>114</v>
          </cell>
          <cell r="L584">
            <v>0</v>
          </cell>
          <cell r="M584">
            <v>9</v>
          </cell>
          <cell r="N584">
            <v>0</v>
          </cell>
          <cell r="O584">
            <v>1</v>
          </cell>
          <cell r="P584">
            <v>0</v>
          </cell>
          <cell r="Q584">
            <v>8</v>
          </cell>
        </row>
        <row r="585">
          <cell r="G585">
            <v>169</v>
          </cell>
          <cell r="H585">
            <v>158</v>
          </cell>
          <cell r="I585">
            <v>36</v>
          </cell>
          <cell r="J585">
            <v>3</v>
          </cell>
          <cell r="K585">
            <v>119</v>
          </cell>
          <cell r="L585">
            <v>0</v>
          </cell>
          <cell r="M585">
            <v>11</v>
          </cell>
          <cell r="N585">
            <v>0</v>
          </cell>
          <cell r="O585">
            <v>1</v>
          </cell>
          <cell r="P585">
            <v>0</v>
          </cell>
          <cell r="Q585">
            <v>10</v>
          </cell>
        </row>
        <row r="586">
          <cell r="G586">
            <v>111</v>
          </cell>
          <cell r="H586">
            <v>108</v>
          </cell>
          <cell r="I586">
            <v>30</v>
          </cell>
          <cell r="J586">
            <v>1</v>
          </cell>
          <cell r="K586">
            <v>77</v>
          </cell>
          <cell r="L586">
            <v>0</v>
          </cell>
          <cell r="M586">
            <v>3</v>
          </cell>
          <cell r="N586">
            <v>1</v>
          </cell>
          <cell r="O586">
            <v>0</v>
          </cell>
          <cell r="P586">
            <v>0</v>
          </cell>
          <cell r="Q586">
            <v>2</v>
          </cell>
        </row>
        <row r="587">
          <cell r="G587">
            <v>33</v>
          </cell>
          <cell r="H587">
            <v>16</v>
          </cell>
          <cell r="I587">
            <v>6</v>
          </cell>
          <cell r="J587">
            <v>1</v>
          </cell>
          <cell r="K587">
            <v>9</v>
          </cell>
          <cell r="L587">
            <v>0</v>
          </cell>
          <cell r="M587">
            <v>17</v>
          </cell>
          <cell r="N587">
            <v>0</v>
          </cell>
          <cell r="O587">
            <v>0</v>
          </cell>
          <cell r="P587">
            <v>0</v>
          </cell>
          <cell r="Q587">
            <v>17</v>
          </cell>
        </row>
        <row r="589">
          <cell r="G589">
            <v>2694</v>
          </cell>
          <cell r="H589">
            <v>2186</v>
          </cell>
          <cell r="I589">
            <v>160</v>
          </cell>
          <cell r="J589">
            <v>212</v>
          </cell>
          <cell r="K589">
            <v>1814</v>
          </cell>
          <cell r="L589">
            <v>0</v>
          </cell>
          <cell r="M589">
            <v>508</v>
          </cell>
          <cell r="N589">
            <v>1</v>
          </cell>
          <cell r="O589">
            <v>10</v>
          </cell>
          <cell r="P589">
            <v>0</v>
          </cell>
          <cell r="Q589">
            <v>497</v>
          </cell>
        </row>
        <row r="590">
          <cell r="G590">
            <v>49</v>
          </cell>
          <cell r="H590">
            <v>1</v>
          </cell>
          <cell r="I590">
            <v>0</v>
          </cell>
          <cell r="J590">
            <v>0</v>
          </cell>
          <cell r="K590">
            <v>1</v>
          </cell>
          <cell r="L590">
            <v>0</v>
          </cell>
          <cell r="M590">
            <v>48</v>
          </cell>
          <cell r="N590">
            <v>0</v>
          </cell>
          <cell r="O590">
            <v>0</v>
          </cell>
          <cell r="P590">
            <v>0</v>
          </cell>
          <cell r="Q590">
            <v>48</v>
          </cell>
        </row>
        <row r="591">
          <cell r="G591">
            <v>47</v>
          </cell>
          <cell r="H591">
            <v>20</v>
          </cell>
          <cell r="I591">
            <v>0</v>
          </cell>
          <cell r="J591">
            <v>0</v>
          </cell>
          <cell r="K591">
            <v>20</v>
          </cell>
          <cell r="L591">
            <v>0</v>
          </cell>
          <cell r="M591">
            <v>27</v>
          </cell>
          <cell r="N591">
            <v>0</v>
          </cell>
          <cell r="O591">
            <v>8</v>
          </cell>
          <cell r="P591">
            <v>0</v>
          </cell>
          <cell r="Q591">
            <v>19</v>
          </cell>
        </row>
        <row r="592">
          <cell r="G592">
            <v>32</v>
          </cell>
          <cell r="H592">
            <v>26</v>
          </cell>
          <cell r="I592">
            <v>0</v>
          </cell>
          <cell r="J592">
            <v>0</v>
          </cell>
          <cell r="K592">
            <v>26</v>
          </cell>
          <cell r="L592">
            <v>0</v>
          </cell>
          <cell r="M592">
            <v>6</v>
          </cell>
          <cell r="N592">
            <v>0</v>
          </cell>
          <cell r="O592">
            <v>2</v>
          </cell>
          <cell r="P592">
            <v>0</v>
          </cell>
          <cell r="Q592">
            <v>4</v>
          </cell>
        </row>
        <row r="593">
          <cell r="G593">
            <v>34</v>
          </cell>
          <cell r="H593">
            <v>27</v>
          </cell>
          <cell r="I593">
            <v>0</v>
          </cell>
          <cell r="J593">
            <v>0</v>
          </cell>
          <cell r="K593">
            <v>27</v>
          </cell>
          <cell r="L593">
            <v>0</v>
          </cell>
          <cell r="M593">
            <v>7</v>
          </cell>
          <cell r="N593">
            <v>0</v>
          </cell>
          <cell r="O593">
            <v>6</v>
          </cell>
          <cell r="P593">
            <v>0</v>
          </cell>
          <cell r="Q593">
            <v>1</v>
          </cell>
        </row>
        <row r="594">
          <cell r="G594">
            <v>19</v>
          </cell>
          <cell r="H594">
            <v>16</v>
          </cell>
          <cell r="I594">
            <v>5</v>
          </cell>
          <cell r="J594">
            <v>0</v>
          </cell>
          <cell r="K594">
            <v>11</v>
          </cell>
          <cell r="L594">
            <v>0</v>
          </cell>
          <cell r="M594">
            <v>3</v>
          </cell>
          <cell r="N594">
            <v>0</v>
          </cell>
          <cell r="O594">
            <v>3</v>
          </cell>
          <cell r="P594">
            <v>0</v>
          </cell>
          <cell r="Q594">
            <v>0</v>
          </cell>
        </row>
        <row r="595">
          <cell r="G595">
            <v>18</v>
          </cell>
          <cell r="H595">
            <v>13</v>
          </cell>
          <cell r="I595">
            <v>5</v>
          </cell>
          <cell r="J595">
            <v>0</v>
          </cell>
          <cell r="K595">
            <v>8</v>
          </cell>
          <cell r="L595">
            <v>0</v>
          </cell>
          <cell r="M595">
            <v>5</v>
          </cell>
          <cell r="N595">
            <v>0</v>
          </cell>
          <cell r="O595">
            <v>5</v>
          </cell>
          <cell r="P595">
            <v>0</v>
          </cell>
          <cell r="Q595">
            <v>0</v>
          </cell>
        </row>
        <row r="596">
          <cell r="G596">
            <v>20</v>
          </cell>
          <cell r="H596">
            <v>16</v>
          </cell>
          <cell r="I596">
            <v>8</v>
          </cell>
          <cell r="J596">
            <v>0</v>
          </cell>
          <cell r="K596">
            <v>8</v>
          </cell>
          <cell r="L596">
            <v>0</v>
          </cell>
          <cell r="M596">
            <v>4</v>
          </cell>
          <cell r="N596">
            <v>0</v>
          </cell>
          <cell r="O596">
            <v>4</v>
          </cell>
          <cell r="P596">
            <v>0</v>
          </cell>
          <cell r="Q596">
            <v>0</v>
          </cell>
        </row>
        <row r="597">
          <cell r="G597">
            <v>23</v>
          </cell>
          <cell r="H597">
            <v>15</v>
          </cell>
          <cell r="I597">
            <v>5</v>
          </cell>
          <cell r="J597">
            <v>0</v>
          </cell>
          <cell r="K597">
            <v>9</v>
          </cell>
          <cell r="L597">
            <v>1</v>
          </cell>
          <cell r="M597">
            <v>8</v>
          </cell>
          <cell r="N597">
            <v>0</v>
          </cell>
          <cell r="O597">
            <v>8</v>
          </cell>
          <cell r="P597">
            <v>0</v>
          </cell>
          <cell r="Q597">
            <v>0</v>
          </cell>
        </row>
        <row r="598">
          <cell r="G598">
            <v>22</v>
          </cell>
          <cell r="H598">
            <v>18</v>
          </cell>
          <cell r="I598">
            <v>12</v>
          </cell>
          <cell r="J598">
            <v>0</v>
          </cell>
          <cell r="K598">
            <v>6</v>
          </cell>
          <cell r="L598">
            <v>0</v>
          </cell>
          <cell r="M598">
            <v>4</v>
          </cell>
          <cell r="N598">
            <v>0</v>
          </cell>
          <cell r="O598">
            <v>4</v>
          </cell>
          <cell r="P598">
            <v>0</v>
          </cell>
          <cell r="Q598">
            <v>0</v>
          </cell>
        </row>
        <row r="599">
          <cell r="G599">
            <v>14</v>
          </cell>
          <cell r="H599">
            <v>6</v>
          </cell>
          <cell r="I599">
            <v>6</v>
          </cell>
          <cell r="J599">
            <v>0</v>
          </cell>
          <cell r="K599">
            <v>0</v>
          </cell>
          <cell r="L599">
            <v>0</v>
          </cell>
          <cell r="M599">
            <v>8</v>
          </cell>
          <cell r="N599">
            <v>3</v>
          </cell>
          <cell r="O599">
            <v>5</v>
          </cell>
          <cell r="P599">
            <v>0</v>
          </cell>
          <cell r="Q599">
            <v>0</v>
          </cell>
        </row>
        <row r="601">
          <cell r="G601">
            <v>278</v>
          </cell>
          <cell r="H601">
            <v>158</v>
          </cell>
          <cell r="I601">
            <v>41</v>
          </cell>
          <cell r="J601">
            <v>0</v>
          </cell>
          <cell r="K601">
            <v>116</v>
          </cell>
          <cell r="L601">
            <v>1</v>
          </cell>
          <cell r="M601">
            <v>120</v>
          </cell>
          <cell r="N601">
            <v>3</v>
          </cell>
          <cell r="O601">
            <v>45</v>
          </cell>
          <cell r="P601">
            <v>0</v>
          </cell>
          <cell r="Q601">
            <v>72</v>
          </cell>
        </row>
        <row r="602">
          <cell r="G602">
            <v>180</v>
          </cell>
          <cell r="H602">
            <v>8</v>
          </cell>
          <cell r="I602">
            <v>0</v>
          </cell>
          <cell r="J602">
            <v>0</v>
          </cell>
          <cell r="K602">
            <v>8</v>
          </cell>
          <cell r="L602">
            <v>0</v>
          </cell>
          <cell r="M602">
            <v>172</v>
          </cell>
          <cell r="N602">
            <v>0</v>
          </cell>
          <cell r="O602">
            <v>0</v>
          </cell>
          <cell r="P602">
            <v>0</v>
          </cell>
          <cell r="Q602">
            <v>172</v>
          </cell>
        </row>
        <row r="603">
          <cell r="G603">
            <v>206</v>
          </cell>
          <cell r="H603">
            <v>114</v>
          </cell>
          <cell r="I603">
            <v>0</v>
          </cell>
          <cell r="J603">
            <v>0</v>
          </cell>
          <cell r="K603">
            <v>114</v>
          </cell>
          <cell r="L603">
            <v>0</v>
          </cell>
          <cell r="M603">
            <v>92</v>
          </cell>
          <cell r="N603">
            <v>0</v>
          </cell>
          <cell r="O603">
            <v>2</v>
          </cell>
          <cell r="P603">
            <v>0</v>
          </cell>
          <cell r="Q603">
            <v>90</v>
          </cell>
        </row>
        <row r="604">
          <cell r="G604">
            <v>131</v>
          </cell>
          <cell r="H604">
            <v>115</v>
          </cell>
          <cell r="I604">
            <v>2</v>
          </cell>
          <cell r="J604">
            <v>0</v>
          </cell>
          <cell r="K604">
            <v>112</v>
          </cell>
          <cell r="L604">
            <v>1</v>
          </cell>
          <cell r="M604">
            <v>16</v>
          </cell>
          <cell r="N604">
            <v>0</v>
          </cell>
          <cell r="O604">
            <v>4</v>
          </cell>
          <cell r="P604">
            <v>0</v>
          </cell>
          <cell r="Q604">
            <v>12</v>
          </cell>
        </row>
        <row r="605">
          <cell r="G605">
            <v>97</v>
          </cell>
          <cell r="H605">
            <v>82</v>
          </cell>
          <cell r="I605">
            <v>13</v>
          </cell>
          <cell r="J605">
            <v>0</v>
          </cell>
          <cell r="K605">
            <v>68</v>
          </cell>
          <cell r="L605">
            <v>1</v>
          </cell>
          <cell r="M605">
            <v>15</v>
          </cell>
          <cell r="N605">
            <v>0</v>
          </cell>
          <cell r="O605">
            <v>10</v>
          </cell>
          <cell r="P605">
            <v>0</v>
          </cell>
          <cell r="Q605">
            <v>5</v>
          </cell>
        </row>
        <row r="606">
          <cell r="G606">
            <v>83</v>
          </cell>
          <cell r="H606">
            <v>68</v>
          </cell>
          <cell r="I606">
            <v>31</v>
          </cell>
          <cell r="J606">
            <v>0</v>
          </cell>
          <cell r="K606">
            <v>37</v>
          </cell>
          <cell r="L606">
            <v>0</v>
          </cell>
          <cell r="M606">
            <v>15</v>
          </cell>
          <cell r="N606">
            <v>0</v>
          </cell>
          <cell r="O606">
            <v>12</v>
          </cell>
          <cell r="P606">
            <v>0</v>
          </cell>
          <cell r="Q606">
            <v>3</v>
          </cell>
        </row>
        <row r="607">
          <cell r="G607">
            <v>65</v>
          </cell>
          <cell r="H607">
            <v>50</v>
          </cell>
          <cell r="I607">
            <v>27</v>
          </cell>
          <cell r="J607">
            <v>0</v>
          </cell>
          <cell r="K607">
            <v>20</v>
          </cell>
          <cell r="L607">
            <v>3</v>
          </cell>
          <cell r="M607">
            <v>15</v>
          </cell>
          <cell r="N607">
            <v>0</v>
          </cell>
          <cell r="O607">
            <v>14</v>
          </cell>
          <cell r="P607">
            <v>1</v>
          </cell>
          <cell r="Q607">
            <v>0</v>
          </cell>
        </row>
        <row r="608">
          <cell r="G608">
            <v>68</v>
          </cell>
          <cell r="H608">
            <v>59</v>
          </cell>
          <cell r="I608">
            <v>44</v>
          </cell>
          <cell r="J608">
            <v>0</v>
          </cell>
          <cell r="K608">
            <v>14</v>
          </cell>
          <cell r="L608">
            <v>1</v>
          </cell>
          <cell r="M608">
            <v>9</v>
          </cell>
          <cell r="N608">
            <v>0</v>
          </cell>
          <cell r="O608">
            <v>8</v>
          </cell>
          <cell r="P608">
            <v>0</v>
          </cell>
          <cell r="Q608">
            <v>1</v>
          </cell>
        </row>
        <row r="609">
          <cell r="G609">
            <v>68</v>
          </cell>
          <cell r="H609">
            <v>58</v>
          </cell>
          <cell r="I609">
            <v>37</v>
          </cell>
          <cell r="J609">
            <v>0</v>
          </cell>
          <cell r="K609">
            <v>20</v>
          </cell>
          <cell r="L609">
            <v>1</v>
          </cell>
          <cell r="M609">
            <v>10</v>
          </cell>
          <cell r="N609">
            <v>0</v>
          </cell>
          <cell r="O609">
            <v>9</v>
          </cell>
          <cell r="P609">
            <v>1</v>
          </cell>
          <cell r="Q609">
            <v>0</v>
          </cell>
        </row>
        <row r="610">
          <cell r="G610">
            <v>56</v>
          </cell>
          <cell r="H610">
            <v>52</v>
          </cell>
          <cell r="I610">
            <v>37</v>
          </cell>
          <cell r="J610">
            <v>1</v>
          </cell>
          <cell r="K610">
            <v>13</v>
          </cell>
          <cell r="L610">
            <v>1</v>
          </cell>
          <cell r="M610">
            <v>4</v>
          </cell>
          <cell r="N610">
            <v>0</v>
          </cell>
          <cell r="O610">
            <v>3</v>
          </cell>
          <cell r="P610">
            <v>1</v>
          </cell>
          <cell r="Q610">
            <v>0</v>
          </cell>
        </row>
        <row r="611">
          <cell r="G611">
            <v>37</v>
          </cell>
          <cell r="H611">
            <v>21</v>
          </cell>
          <cell r="I611">
            <v>15</v>
          </cell>
          <cell r="J611">
            <v>0</v>
          </cell>
          <cell r="K611">
            <v>6</v>
          </cell>
          <cell r="L611">
            <v>0</v>
          </cell>
          <cell r="M611">
            <v>16</v>
          </cell>
          <cell r="N611">
            <v>6</v>
          </cell>
          <cell r="O611">
            <v>7</v>
          </cell>
          <cell r="P611">
            <v>3</v>
          </cell>
          <cell r="Q611">
            <v>0</v>
          </cell>
        </row>
        <row r="613">
          <cell r="G613">
            <v>991</v>
          </cell>
          <cell r="H613">
            <v>627</v>
          </cell>
          <cell r="I613">
            <v>206</v>
          </cell>
          <cell r="J613">
            <v>1</v>
          </cell>
          <cell r="K613">
            <v>412</v>
          </cell>
          <cell r="L613">
            <v>8</v>
          </cell>
          <cell r="M613">
            <v>364</v>
          </cell>
          <cell r="N613">
            <v>6</v>
          </cell>
          <cell r="O613">
            <v>69</v>
          </cell>
          <cell r="P613">
            <v>6</v>
          </cell>
          <cell r="Q613">
            <v>283</v>
          </cell>
        </row>
        <row r="614">
          <cell r="G614">
            <v>42</v>
          </cell>
          <cell r="H614">
            <v>0</v>
          </cell>
          <cell r="I614">
            <v>0</v>
          </cell>
          <cell r="J614">
            <v>0</v>
          </cell>
          <cell r="K614">
            <v>0</v>
          </cell>
          <cell r="L614">
            <v>0</v>
          </cell>
          <cell r="M614">
            <v>42</v>
          </cell>
          <cell r="N614">
            <v>0</v>
          </cell>
          <cell r="O614">
            <v>0</v>
          </cell>
          <cell r="P614">
            <v>0</v>
          </cell>
          <cell r="Q614">
            <v>42</v>
          </cell>
        </row>
        <row r="615">
          <cell r="G615">
            <v>77</v>
          </cell>
          <cell r="H615">
            <v>5</v>
          </cell>
          <cell r="I615">
            <v>0</v>
          </cell>
          <cell r="J615">
            <v>1</v>
          </cell>
          <cell r="K615">
            <v>4</v>
          </cell>
          <cell r="L615">
            <v>0</v>
          </cell>
          <cell r="M615">
            <v>72</v>
          </cell>
          <cell r="N615">
            <v>0</v>
          </cell>
          <cell r="O615">
            <v>33</v>
          </cell>
          <cell r="P615">
            <v>0</v>
          </cell>
          <cell r="Q615">
            <v>39</v>
          </cell>
        </row>
        <row r="616">
          <cell r="G616">
            <v>48</v>
          </cell>
          <cell r="H616">
            <v>7</v>
          </cell>
          <cell r="I616">
            <v>1</v>
          </cell>
          <cell r="J616">
            <v>0</v>
          </cell>
          <cell r="K616">
            <v>6</v>
          </cell>
          <cell r="L616">
            <v>0</v>
          </cell>
          <cell r="M616">
            <v>41</v>
          </cell>
          <cell r="N616">
            <v>0</v>
          </cell>
          <cell r="O616">
            <v>37</v>
          </cell>
          <cell r="P616">
            <v>0</v>
          </cell>
          <cell r="Q616">
            <v>4</v>
          </cell>
        </row>
        <row r="617">
          <cell r="G617">
            <v>67</v>
          </cell>
          <cell r="H617">
            <v>6</v>
          </cell>
          <cell r="I617">
            <v>0</v>
          </cell>
          <cell r="J617">
            <v>0</v>
          </cell>
          <cell r="K617">
            <v>6</v>
          </cell>
          <cell r="L617">
            <v>0</v>
          </cell>
          <cell r="M617">
            <v>61</v>
          </cell>
          <cell r="N617">
            <v>0</v>
          </cell>
          <cell r="O617">
            <v>61</v>
          </cell>
          <cell r="P617">
            <v>0</v>
          </cell>
          <cell r="Q617">
            <v>0</v>
          </cell>
        </row>
        <row r="618">
          <cell r="G618">
            <v>77</v>
          </cell>
          <cell r="H618">
            <v>23</v>
          </cell>
          <cell r="I618">
            <v>9</v>
          </cell>
          <cell r="J618">
            <v>0</v>
          </cell>
          <cell r="K618">
            <v>12</v>
          </cell>
          <cell r="L618">
            <v>2</v>
          </cell>
          <cell r="M618">
            <v>54</v>
          </cell>
          <cell r="N618">
            <v>0</v>
          </cell>
          <cell r="O618">
            <v>54</v>
          </cell>
          <cell r="P618">
            <v>0</v>
          </cell>
          <cell r="Q618">
            <v>0</v>
          </cell>
        </row>
        <row r="619">
          <cell r="G619">
            <v>65</v>
          </cell>
          <cell r="H619">
            <v>22</v>
          </cell>
          <cell r="I619">
            <v>12</v>
          </cell>
          <cell r="J619">
            <v>0</v>
          </cell>
          <cell r="K619">
            <v>7</v>
          </cell>
          <cell r="L619">
            <v>3</v>
          </cell>
          <cell r="M619">
            <v>43</v>
          </cell>
          <cell r="N619">
            <v>0</v>
          </cell>
          <cell r="O619">
            <v>43</v>
          </cell>
          <cell r="P619">
            <v>0</v>
          </cell>
          <cell r="Q619">
            <v>0</v>
          </cell>
        </row>
        <row r="620">
          <cell r="G620">
            <v>55</v>
          </cell>
          <cell r="H620">
            <v>11</v>
          </cell>
          <cell r="I620">
            <v>4</v>
          </cell>
          <cell r="J620">
            <v>0</v>
          </cell>
          <cell r="K620">
            <v>7</v>
          </cell>
          <cell r="L620">
            <v>0</v>
          </cell>
          <cell r="M620">
            <v>44</v>
          </cell>
          <cell r="N620">
            <v>1</v>
          </cell>
          <cell r="O620">
            <v>43</v>
          </cell>
          <cell r="P620">
            <v>0</v>
          </cell>
          <cell r="Q620">
            <v>0</v>
          </cell>
        </row>
        <row r="621">
          <cell r="G621">
            <v>72</v>
          </cell>
          <cell r="H621">
            <v>17</v>
          </cell>
          <cell r="I621">
            <v>10</v>
          </cell>
          <cell r="J621">
            <v>0</v>
          </cell>
          <cell r="K621">
            <v>2</v>
          </cell>
          <cell r="L621">
            <v>5</v>
          </cell>
          <cell r="M621">
            <v>55</v>
          </cell>
          <cell r="N621">
            <v>1</v>
          </cell>
          <cell r="O621">
            <v>54</v>
          </cell>
          <cell r="P621">
            <v>0</v>
          </cell>
          <cell r="Q621">
            <v>0</v>
          </cell>
        </row>
        <row r="622">
          <cell r="G622">
            <v>69</v>
          </cell>
          <cell r="H622">
            <v>16</v>
          </cell>
          <cell r="I622">
            <v>10</v>
          </cell>
          <cell r="J622">
            <v>0</v>
          </cell>
          <cell r="K622">
            <v>1</v>
          </cell>
          <cell r="L622">
            <v>5</v>
          </cell>
          <cell r="M622">
            <v>53</v>
          </cell>
          <cell r="N622">
            <v>3</v>
          </cell>
          <cell r="O622">
            <v>50</v>
          </cell>
          <cell r="P622">
            <v>0</v>
          </cell>
          <cell r="Q622">
            <v>0</v>
          </cell>
        </row>
        <row r="623">
          <cell r="G623">
            <v>36</v>
          </cell>
          <cell r="H623">
            <v>3</v>
          </cell>
          <cell r="I623">
            <v>1</v>
          </cell>
          <cell r="J623">
            <v>0</v>
          </cell>
          <cell r="K623">
            <v>1</v>
          </cell>
          <cell r="L623">
            <v>1</v>
          </cell>
          <cell r="M623">
            <v>33</v>
          </cell>
          <cell r="N623">
            <v>0</v>
          </cell>
          <cell r="O623">
            <v>32</v>
          </cell>
          <cell r="P623">
            <v>1</v>
          </cell>
          <cell r="Q623">
            <v>0</v>
          </cell>
        </row>
        <row r="625">
          <cell r="G625">
            <v>608</v>
          </cell>
          <cell r="H625">
            <v>110</v>
          </cell>
          <cell r="I625">
            <v>47</v>
          </cell>
          <cell r="J625">
            <v>1</v>
          </cell>
          <cell r="K625">
            <v>46</v>
          </cell>
          <cell r="L625">
            <v>16</v>
          </cell>
          <cell r="M625">
            <v>498</v>
          </cell>
          <cell r="N625">
            <v>5</v>
          </cell>
          <cell r="O625">
            <v>407</v>
          </cell>
          <cell r="P625">
            <v>1</v>
          </cell>
          <cell r="Q625">
            <v>85</v>
          </cell>
        </row>
        <row r="626">
          <cell r="G626">
            <v>265</v>
          </cell>
          <cell r="H626">
            <v>1</v>
          </cell>
          <cell r="I626">
            <v>0</v>
          </cell>
          <cell r="J626">
            <v>0</v>
          </cell>
          <cell r="K626">
            <v>1</v>
          </cell>
          <cell r="L626">
            <v>0</v>
          </cell>
          <cell r="M626">
            <v>264</v>
          </cell>
          <cell r="N626">
            <v>0</v>
          </cell>
          <cell r="O626">
            <v>0</v>
          </cell>
          <cell r="P626">
            <v>0</v>
          </cell>
          <cell r="Q626">
            <v>264</v>
          </cell>
        </row>
        <row r="627">
          <cell r="G627">
            <v>156</v>
          </cell>
          <cell r="H627">
            <v>17</v>
          </cell>
          <cell r="I627">
            <v>0</v>
          </cell>
          <cell r="J627">
            <v>0</v>
          </cell>
          <cell r="K627">
            <v>17</v>
          </cell>
          <cell r="L627">
            <v>0</v>
          </cell>
          <cell r="M627">
            <v>139</v>
          </cell>
          <cell r="N627">
            <v>0</v>
          </cell>
          <cell r="O627">
            <v>4</v>
          </cell>
          <cell r="P627">
            <v>0</v>
          </cell>
          <cell r="Q627">
            <v>135</v>
          </cell>
        </row>
        <row r="628">
          <cell r="G628">
            <v>44</v>
          </cell>
          <cell r="H628">
            <v>23</v>
          </cell>
          <cell r="I628">
            <v>0</v>
          </cell>
          <cell r="J628">
            <v>1</v>
          </cell>
          <cell r="K628">
            <v>20</v>
          </cell>
          <cell r="L628">
            <v>2</v>
          </cell>
          <cell r="M628">
            <v>21</v>
          </cell>
          <cell r="N628">
            <v>0</v>
          </cell>
          <cell r="O628">
            <v>7</v>
          </cell>
          <cell r="P628">
            <v>0</v>
          </cell>
          <cell r="Q628">
            <v>14</v>
          </cell>
        </row>
        <row r="629">
          <cell r="G629">
            <v>36</v>
          </cell>
          <cell r="H629">
            <v>24</v>
          </cell>
          <cell r="I629">
            <v>1</v>
          </cell>
          <cell r="J629">
            <v>0</v>
          </cell>
          <cell r="K629">
            <v>21</v>
          </cell>
          <cell r="L629">
            <v>2</v>
          </cell>
          <cell r="M629">
            <v>12</v>
          </cell>
          <cell r="N629">
            <v>0</v>
          </cell>
          <cell r="O629">
            <v>6</v>
          </cell>
          <cell r="P629">
            <v>0</v>
          </cell>
          <cell r="Q629">
            <v>6</v>
          </cell>
        </row>
        <row r="630">
          <cell r="G630">
            <v>47</v>
          </cell>
          <cell r="H630">
            <v>30</v>
          </cell>
          <cell r="I630">
            <v>2</v>
          </cell>
          <cell r="J630">
            <v>0</v>
          </cell>
          <cell r="K630">
            <v>20</v>
          </cell>
          <cell r="L630">
            <v>8</v>
          </cell>
          <cell r="M630">
            <v>17</v>
          </cell>
          <cell r="N630">
            <v>1</v>
          </cell>
          <cell r="O630">
            <v>14</v>
          </cell>
          <cell r="P630">
            <v>0</v>
          </cell>
          <cell r="Q630">
            <v>2</v>
          </cell>
        </row>
        <row r="631">
          <cell r="G631">
            <v>27</v>
          </cell>
          <cell r="H631">
            <v>17</v>
          </cell>
          <cell r="I631">
            <v>3</v>
          </cell>
          <cell r="J631">
            <v>0</v>
          </cell>
          <cell r="K631">
            <v>9</v>
          </cell>
          <cell r="L631">
            <v>5</v>
          </cell>
          <cell r="M631">
            <v>10</v>
          </cell>
          <cell r="N631">
            <v>0</v>
          </cell>
          <cell r="O631">
            <v>8</v>
          </cell>
          <cell r="P631">
            <v>0</v>
          </cell>
          <cell r="Q631">
            <v>2</v>
          </cell>
        </row>
        <row r="632">
          <cell r="G632">
            <v>28</v>
          </cell>
          <cell r="H632">
            <v>12</v>
          </cell>
          <cell r="I632">
            <v>3</v>
          </cell>
          <cell r="J632">
            <v>0</v>
          </cell>
          <cell r="K632">
            <v>4</v>
          </cell>
          <cell r="L632">
            <v>5</v>
          </cell>
          <cell r="M632">
            <v>16</v>
          </cell>
          <cell r="N632">
            <v>0</v>
          </cell>
          <cell r="O632">
            <v>16</v>
          </cell>
          <cell r="P632">
            <v>0</v>
          </cell>
          <cell r="Q632">
            <v>0</v>
          </cell>
        </row>
        <row r="633">
          <cell r="G633">
            <v>37</v>
          </cell>
          <cell r="H633">
            <v>21</v>
          </cell>
          <cell r="I633">
            <v>6</v>
          </cell>
          <cell r="J633">
            <v>0</v>
          </cell>
          <cell r="K633">
            <v>6</v>
          </cell>
          <cell r="L633">
            <v>9</v>
          </cell>
          <cell r="M633">
            <v>16</v>
          </cell>
          <cell r="N633">
            <v>0</v>
          </cell>
          <cell r="O633">
            <v>16</v>
          </cell>
          <cell r="P633">
            <v>0</v>
          </cell>
          <cell r="Q633">
            <v>0</v>
          </cell>
        </row>
        <row r="634">
          <cell r="G634">
            <v>27</v>
          </cell>
          <cell r="H634">
            <v>12</v>
          </cell>
          <cell r="I634">
            <v>4</v>
          </cell>
          <cell r="J634">
            <v>0</v>
          </cell>
          <cell r="K634">
            <v>5</v>
          </cell>
          <cell r="L634">
            <v>3</v>
          </cell>
          <cell r="M634">
            <v>15</v>
          </cell>
          <cell r="N634">
            <v>0</v>
          </cell>
          <cell r="O634">
            <v>15</v>
          </cell>
          <cell r="P634">
            <v>0</v>
          </cell>
          <cell r="Q634">
            <v>0</v>
          </cell>
        </row>
        <row r="635">
          <cell r="G635">
            <v>10</v>
          </cell>
          <cell r="H635">
            <v>3</v>
          </cell>
          <cell r="I635">
            <v>1</v>
          </cell>
          <cell r="J635">
            <v>0</v>
          </cell>
          <cell r="K635">
            <v>0</v>
          </cell>
          <cell r="L635">
            <v>2</v>
          </cell>
          <cell r="M635">
            <v>7</v>
          </cell>
          <cell r="N635">
            <v>2</v>
          </cell>
          <cell r="O635">
            <v>5</v>
          </cell>
          <cell r="P635">
            <v>0</v>
          </cell>
          <cell r="Q635">
            <v>0</v>
          </cell>
        </row>
        <row r="637">
          <cell r="G637">
            <v>677</v>
          </cell>
          <cell r="H637">
            <v>160</v>
          </cell>
          <cell r="I637">
            <v>20</v>
          </cell>
          <cell r="J637">
            <v>1</v>
          </cell>
          <cell r="K637">
            <v>103</v>
          </cell>
          <cell r="L637">
            <v>36</v>
          </cell>
          <cell r="M637">
            <v>517</v>
          </cell>
          <cell r="N637">
            <v>3</v>
          </cell>
          <cell r="O637">
            <v>91</v>
          </cell>
          <cell r="P637">
            <v>0</v>
          </cell>
          <cell r="Q637">
            <v>423</v>
          </cell>
        </row>
        <row r="638">
          <cell r="G638">
            <v>59</v>
          </cell>
          <cell r="H638">
            <v>1</v>
          </cell>
          <cell r="I638">
            <v>0</v>
          </cell>
          <cell r="J638">
            <v>0</v>
          </cell>
          <cell r="K638">
            <v>1</v>
          </cell>
          <cell r="L638">
            <v>0</v>
          </cell>
          <cell r="M638">
            <v>58</v>
          </cell>
          <cell r="N638">
            <v>0</v>
          </cell>
          <cell r="O638">
            <v>0</v>
          </cell>
          <cell r="P638">
            <v>0</v>
          </cell>
          <cell r="Q638">
            <v>58</v>
          </cell>
        </row>
        <row r="639">
          <cell r="G639">
            <v>49</v>
          </cell>
          <cell r="H639">
            <v>12</v>
          </cell>
          <cell r="I639">
            <v>0</v>
          </cell>
          <cell r="J639">
            <v>2</v>
          </cell>
          <cell r="K639">
            <v>10</v>
          </cell>
          <cell r="L639">
            <v>0</v>
          </cell>
          <cell r="M639">
            <v>37</v>
          </cell>
          <cell r="N639">
            <v>0</v>
          </cell>
          <cell r="O639">
            <v>0</v>
          </cell>
          <cell r="P639">
            <v>0</v>
          </cell>
          <cell r="Q639">
            <v>37</v>
          </cell>
        </row>
        <row r="640">
          <cell r="G640">
            <v>14</v>
          </cell>
          <cell r="H640">
            <v>7</v>
          </cell>
          <cell r="I640">
            <v>0</v>
          </cell>
          <cell r="J640">
            <v>2</v>
          </cell>
          <cell r="K640">
            <v>5</v>
          </cell>
          <cell r="L640">
            <v>0</v>
          </cell>
          <cell r="M640">
            <v>7</v>
          </cell>
          <cell r="N640">
            <v>0</v>
          </cell>
          <cell r="O640">
            <v>0</v>
          </cell>
          <cell r="P640">
            <v>0</v>
          </cell>
          <cell r="Q640">
            <v>7</v>
          </cell>
        </row>
        <row r="641">
          <cell r="G641">
            <v>14</v>
          </cell>
          <cell r="H641">
            <v>13</v>
          </cell>
          <cell r="I641">
            <v>1</v>
          </cell>
          <cell r="J641">
            <v>1</v>
          </cell>
          <cell r="K641">
            <v>11</v>
          </cell>
          <cell r="L641">
            <v>0</v>
          </cell>
          <cell r="M641">
            <v>1</v>
          </cell>
          <cell r="N641">
            <v>0</v>
          </cell>
          <cell r="O641">
            <v>0</v>
          </cell>
          <cell r="P641">
            <v>0</v>
          </cell>
          <cell r="Q641">
            <v>1</v>
          </cell>
        </row>
        <row r="642">
          <cell r="G642">
            <v>10</v>
          </cell>
          <cell r="H642">
            <v>10</v>
          </cell>
          <cell r="I642">
            <v>1</v>
          </cell>
          <cell r="J642">
            <v>3</v>
          </cell>
          <cell r="K642">
            <v>6</v>
          </cell>
          <cell r="L642">
            <v>0</v>
          </cell>
          <cell r="M642">
            <v>0</v>
          </cell>
          <cell r="N642">
            <v>0</v>
          </cell>
          <cell r="O642">
            <v>0</v>
          </cell>
          <cell r="P642">
            <v>0</v>
          </cell>
          <cell r="Q642">
            <v>0</v>
          </cell>
        </row>
        <row r="643">
          <cell r="G643">
            <v>6</v>
          </cell>
          <cell r="H643">
            <v>6</v>
          </cell>
          <cell r="I643">
            <v>1</v>
          </cell>
          <cell r="J643">
            <v>1</v>
          </cell>
          <cell r="K643">
            <v>4</v>
          </cell>
          <cell r="L643">
            <v>0</v>
          </cell>
          <cell r="M643">
            <v>0</v>
          </cell>
          <cell r="N643">
            <v>0</v>
          </cell>
          <cell r="O643">
            <v>0</v>
          </cell>
          <cell r="P643">
            <v>0</v>
          </cell>
          <cell r="Q643">
            <v>0</v>
          </cell>
        </row>
        <row r="644">
          <cell r="G644">
            <v>7</v>
          </cell>
          <cell r="H644">
            <v>7</v>
          </cell>
          <cell r="I644">
            <v>0</v>
          </cell>
          <cell r="J644">
            <v>0</v>
          </cell>
          <cell r="K644">
            <v>7</v>
          </cell>
          <cell r="L644">
            <v>0</v>
          </cell>
          <cell r="M644">
            <v>0</v>
          </cell>
          <cell r="N644">
            <v>0</v>
          </cell>
          <cell r="O644">
            <v>0</v>
          </cell>
          <cell r="P644">
            <v>0</v>
          </cell>
          <cell r="Q644">
            <v>0</v>
          </cell>
        </row>
        <row r="645">
          <cell r="G645">
            <v>4</v>
          </cell>
          <cell r="H645">
            <v>4</v>
          </cell>
          <cell r="I645">
            <v>0</v>
          </cell>
          <cell r="J645">
            <v>1</v>
          </cell>
          <cell r="K645">
            <v>3</v>
          </cell>
          <cell r="L645">
            <v>0</v>
          </cell>
          <cell r="M645">
            <v>0</v>
          </cell>
          <cell r="N645">
            <v>0</v>
          </cell>
          <cell r="O645">
            <v>0</v>
          </cell>
          <cell r="P645">
            <v>0</v>
          </cell>
          <cell r="Q645">
            <v>0</v>
          </cell>
        </row>
        <row r="646">
          <cell r="G646">
            <v>3</v>
          </cell>
          <cell r="H646">
            <v>3</v>
          </cell>
          <cell r="I646">
            <v>2</v>
          </cell>
          <cell r="J646">
            <v>0</v>
          </cell>
          <cell r="K646">
            <v>1</v>
          </cell>
          <cell r="L646">
            <v>0</v>
          </cell>
          <cell r="M646">
            <v>0</v>
          </cell>
          <cell r="N646">
            <v>0</v>
          </cell>
          <cell r="O646">
            <v>0</v>
          </cell>
          <cell r="P646">
            <v>0</v>
          </cell>
          <cell r="Q646">
            <v>0</v>
          </cell>
        </row>
        <row r="647">
          <cell r="G647">
            <v>0</v>
          </cell>
          <cell r="H647">
            <v>0</v>
          </cell>
          <cell r="I647">
            <v>0</v>
          </cell>
          <cell r="J647">
            <v>0</v>
          </cell>
          <cell r="K647">
            <v>0</v>
          </cell>
          <cell r="L647">
            <v>0</v>
          </cell>
          <cell r="M647">
            <v>0</v>
          </cell>
          <cell r="N647">
            <v>0</v>
          </cell>
          <cell r="O647">
            <v>0</v>
          </cell>
          <cell r="P647">
            <v>0</v>
          </cell>
          <cell r="Q647">
            <v>0</v>
          </cell>
        </row>
        <row r="649">
          <cell r="G649">
            <v>166</v>
          </cell>
          <cell r="H649">
            <v>63</v>
          </cell>
          <cell r="I649">
            <v>5</v>
          </cell>
          <cell r="J649">
            <v>10</v>
          </cell>
          <cell r="K649">
            <v>48</v>
          </cell>
          <cell r="L649">
            <v>0</v>
          </cell>
          <cell r="M649">
            <v>103</v>
          </cell>
          <cell r="N649">
            <v>0</v>
          </cell>
          <cell r="O649">
            <v>0</v>
          </cell>
          <cell r="P649">
            <v>0</v>
          </cell>
          <cell r="Q649">
            <v>103</v>
          </cell>
        </row>
        <row r="650">
          <cell r="G650">
            <v>1487</v>
          </cell>
          <cell r="H650">
            <v>49</v>
          </cell>
          <cell r="I650">
            <v>0</v>
          </cell>
          <cell r="J650">
            <v>4</v>
          </cell>
          <cell r="K650">
            <v>44</v>
          </cell>
          <cell r="L650">
            <v>1</v>
          </cell>
          <cell r="M650">
            <v>1438</v>
          </cell>
          <cell r="N650">
            <v>0</v>
          </cell>
          <cell r="O650">
            <v>2</v>
          </cell>
          <cell r="P650">
            <v>0</v>
          </cell>
          <cell r="Q650">
            <v>1436</v>
          </cell>
        </row>
        <row r="651">
          <cell r="G651">
            <v>1737</v>
          </cell>
          <cell r="H651">
            <v>932</v>
          </cell>
          <cell r="I651">
            <v>0</v>
          </cell>
          <cell r="J651">
            <v>57</v>
          </cell>
          <cell r="K651">
            <v>871</v>
          </cell>
          <cell r="L651">
            <v>4</v>
          </cell>
          <cell r="M651">
            <v>805</v>
          </cell>
          <cell r="N651">
            <v>0</v>
          </cell>
          <cell r="O651">
            <v>71</v>
          </cell>
          <cell r="P651">
            <v>0</v>
          </cell>
          <cell r="Q651">
            <v>734</v>
          </cell>
        </row>
        <row r="652">
          <cell r="G652">
            <v>1102</v>
          </cell>
          <cell r="H652">
            <v>899</v>
          </cell>
          <cell r="I652">
            <v>9</v>
          </cell>
          <cell r="J652">
            <v>41</v>
          </cell>
          <cell r="K652">
            <v>837</v>
          </cell>
          <cell r="L652">
            <v>12</v>
          </cell>
          <cell r="M652">
            <v>203</v>
          </cell>
          <cell r="N652">
            <v>0</v>
          </cell>
          <cell r="O652">
            <v>103</v>
          </cell>
          <cell r="P652">
            <v>0</v>
          </cell>
          <cell r="Q652">
            <v>100</v>
          </cell>
        </row>
        <row r="653">
          <cell r="G653">
            <v>1098</v>
          </cell>
          <cell r="H653">
            <v>877</v>
          </cell>
          <cell r="I653">
            <v>39</v>
          </cell>
          <cell r="J653">
            <v>49</v>
          </cell>
          <cell r="K653">
            <v>738</v>
          </cell>
          <cell r="L653">
            <v>51</v>
          </cell>
          <cell r="M653">
            <v>221</v>
          </cell>
          <cell r="N653">
            <v>0</v>
          </cell>
          <cell r="O653">
            <v>163</v>
          </cell>
          <cell r="P653">
            <v>0</v>
          </cell>
          <cell r="Q653">
            <v>58</v>
          </cell>
        </row>
        <row r="654">
          <cell r="G654">
            <v>870</v>
          </cell>
          <cell r="H654">
            <v>681</v>
          </cell>
          <cell r="I654">
            <v>124</v>
          </cell>
          <cell r="J654">
            <v>44</v>
          </cell>
          <cell r="K654">
            <v>460</v>
          </cell>
          <cell r="L654">
            <v>53</v>
          </cell>
          <cell r="M654">
            <v>189</v>
          </cell>
          <cell r="N654">
            <v>1</v>
          </cell>
          <cell r="O654">
            <v>155</v>
          </cell>
          <cell r="P654">
            <v>0</v>
          </cell>
          <cell r="Q654">
            <v>33</v>
          </cell>
        </row>
        <row r="655">
          <cell r="G655">
            <v>684</v>
          </cell>
          <cell r="H655">
            <v>532</v>
          </cell>
          <cell r="I655">
            <v>146</v>
          </cell>
          <cell r="J655">
            <v>30</v>
          </cell>
          <cell r="K655">
            <v>304</v>
          </cell>
          <cell r="L655">
            <v>52</v>
          </cell>
          <cell r="M655">
            <v>152</v>
          </cell>
          <cell r="N655">
            <v>0</v>
          </cell>
          <cell r="O655">
            <v>124</v>
          </cell>
          <cell r="P655">
            <v>1</v>
          </cell>
          <cell r="Q655">
            <v>27</v>
          </cell>
        </row>
        <row r="656">
          <cell r="G656">
            <v>559</v>
          </cell>
          <cell r="H656">
            <v>420</v>
          </cell>
          <cell r="I656">
            <v>159</v>
          </cell>
          <cell r="J656">
            <v>9</v>
          </cell>
          <cell r="K656">
            <v>212</v>
          </cell>
          <cell r="L656">
            <v>40</v>
          </cell>
          <cell r="M656">
            <v>139</v>
          </cell>
          <cell r="N656">
            <v>1</v>
          </cell>
          <cell r="O656">
            <v>128</v>
          </cell>
          <cell r="P656">
            <v>1</v>
          </cell>
          <cell r="Q656">
            <v>9</v>
          </cell>
        </row>
        <row r="657">
          <cell r="G657">
            <v>599</v>
          </cell>
          <cell r="H657">
            <v>437</v>
          </cell>
          <cell r="I657">
            <v>190</v>
          </cell>
          <cell r="J657">
            <v>5</v>
          </cell>
          <cell r="K657">
            <v>192</v>
          </cell>
          <cell r="L657">
            <v>50</v>
          </cell>
          <cell r="M657">
            <v>162</v>
          </cell>
          <cell r="N657">
            <v>1</v>
          </cell>
          <cell r="O657">
            <v>149</v>
          </cell>
          <cell r="P657">
            <v>2</v>
          </cell>
          <cell r="Q657">
            <v>10</v>
          </cell>
        </row>
        <row r="658">
          <cell r="G658">
            <v>464</v>
          </cell>
          <cell r="H658">
            <v>342</v>
          </cell>
          <cell r="I658">
            <v>178</v>
          </cell>
          <cell r="J658">
            <v>5</v>
          </cell>
          <cell r="K658">
            <v>143</v>
          </cell>
          <cell r="L658">
            <v>16</v>
          </cell>
          <cell r="M658">
            <v>122</v>
          </cell>
          <cell r="N658">
            <v>5</v>
          </cell>
          <cell r="O658">
            <v>111</v>
          </cell>
          <cell r="P658">
            <v>4</v>
          </cell>
          <cell r="Q658">
            <v>2</v>
          </cell>
        </row>
        <row r="659">
          <cell r="G659">
            <v>198</v>
          </cell>
          <cell r="H659">
            <v>77</v>
          </cell>
          <cell r="I659">
            <v>45</v>
          </cell>
          <cell r="J659">
            <v>1</v>
          </cell>
          <cell r="K659">
            <v>28</v>
          </cell>
          <cell r="L659">
            <v>3</v>
          </cell>
          <cell r="M659">
            <v>121</v>
          </cell>
          <cell r="N659">
            <v>14</v>
          </cell>
          <cell r="O659">
            <v>82</v>
          </cell>
          <cell r="P659">
            <v>8</v>
          </cell>
          <cell r="Q659">
            <v>17</v>
          </cell>
        </row>
        <row r="661">
          <cell r="G661">
            <v>8798</v>
          </cell>
          <cell r="H661">
            <v>5246</v>
          </cell>
          <cell r="I661">
            <v>890</v>
          </cell>
          <cell r="J661">
            <v>245</v>
          </cell>
          <cell r="K661">
            <v>3829</v>
          </cell>
          <cell r="L661">
            <v>282</v>
          </cell>
          <cell r="M661">
            <v>3552</v>
          </cell>
          <cell r="N661">
            <v>22</v>
          </cell>
          <cell r="O661">
            <v>1088</v>
          </cell>
          <cell r="P661">
            <v>16</v>
          </cell>
          <cell r="Q661">
            <v>2426</v>
          </cell>
        </row>
      </sheetData>
      <sheetData sheetId="5">
        <row r="2">
          <cell r="D2">
            <v>148</v>
          </cell>
          <cell r="E2">
            <v>44</v>
          </cell>
          <cell r="F2">
            <v>0</v>
          </cell>
          <cell r="G2">
            <v>0</v>
          </cell>
          <cell r="H2">
            <v>0</v>
          </cell>
          <cell r="I2">
            <v>83</v>
          </cell>
          <cell r="J2">
            <v>26</v>
          </cell>
          <cell r="K2">
            <v>57</v>
          </cell>
          <cell r="L2">
            <v>21</v>
          </cell>
          <cell r="M2" t="str">
            <v>2024</v>
          </cell>
        </row>
        <row r="3">
          <cell r="D3">
            <v>160</v>
          </cell>
          <cell r="E3">
            <v>29</v>
          </cell>
          <cell r="F3">
            <v>0</v>
          </cell>
          <cell r="G3">
            <v>0</v>
          </cell>
          <cell r="H3">
            <v>0</v>
          </cell>
          <cell r="I3">
            <v>103</v>
          </cell>
          <cell r="J3">
            <v>19</v>
          </cell>
          <cell r="K3">
            <v>84</v>
          </cell>
          <cell r="L3">
            <v>28</v>
          </cell>
        </row>
        <row r="4">
          <cell r="D4">
            <v>308</v>
          </cell>
          <cell r="E4">
            <v>73</v>
          </cell>
          <cell r="F4">
            <v>0</v>
          </cell>
          <cell r="G4">
            <v>0</v>
          </cell>
          <cell r="H4">
            <v>0</v>
          </cell>
          <cell r="I4">
            <v>186</v>
          </cell>
          <cell r="J4">
            <v>45</v>
          </cell>
          <cell r="K4">
            <v>141</v>
          </cell>
          <cell r="L4">
            <v>49</v>
          </cell>
        </row>
        <row r="5">
          <cell r="D5">
            <v>17</v>
          </cell>
          <cell r="E5">
            <v>2</v>
          </cell>
          <cell r="F5">
            <v>0</v>
          </cell>
          <cell r="G5">
            <v>0</v>
          </cell>
          <cell r="H5">
            <v>0</v>
          </cell>
          <cell r="I5">
            <v>6</v>
          </cell>
          <cell r="J5">
            <v>3</v>
          </cell>
          <cell r="K5">
            <v>3</v>
          </cell>
          <cell r="L5">
            <v>9</v>
          </cell>
        </row>
        <row r="6">
          <cell r="D6">
            <v>2</v>
          </cell>
          <cell r="E6">
            <v>0</v>
          </cell>
          <cell r="F6">
            <v>0</v>
          </cell>
          <cell r="G6">
            <v>0</v>
          </cell>
          <cell r="H6">
            <v>0</v>
          </cell>
          <cell r="I6">
            <v>1</v>
          </cell>
          <cell r="J6">
            <v>1</v>
          </cell>
          <cell r="K6">
            <v>0</v>
          </cell>
          <cell r="L6">
            <v>1</v>
          </cell>
        </row>
        <row r="7">
          <cell r="D7">
            <v>19</v>
          </cell>
          <cell r="E7">
            <v>2</v>
          </cell>
          <cell r="F7">
            <v>0</v>
          </cell>
          <cell r="G7">
            <v>0</v>
          </cell>
          <cell r="H7">
            <v>0</v>
          </cell>
          <cell r="I7">
            <v>7</v>
          </cell>
          <cell r="J7">
            <v>4</v>
          </cell>
          <cell r="K7">
            <v>3</v>
          </cell>
          <cell r="L7">
            <v>10</v>
          </cell>
        </row>
        <row r="8">
          <cell r="D8">
            <v>370</v>
          </cell>
          <cell r="E8">
            <v>128</v>
          </cell>
          <cell r="F8">
            <v>11</v>
          </cell>
          <cell r="G8">
            <v>11</v>
          </cell>
          <cell r="H8">
            <v>0</v>
          </cell>
          <cell r="I8">
            <v>161</v>
          </cell>
          <cell r="J8">
            <v>12</v>
          </cell>
          <cell r="K8">
            <v>149</v>
          </cell>
          <cell r="L8">
            <v>70</v>
          </cell>
        </row>
        <row r="9">
          <cell r="D9">
            <v>434</v>
          </cell>
          <cell r="E9">
            <v>81</v>
          </cell>
          <cell r="F9">
            <v>9</v>
          </cell>
          <cell r="G9">
            <v>9</v>
          </cell>
          <cell r="H9">
            <v>0</v>
          </cell>
          <cell r="I9">
            <v>263</v>
          </cell>
          <cell r="J9">
            <v>47</v>
          </cell>
          <cell r="K9">
            <v>216</v>
          </cell>
          <cell r="L9">
            <v>81</v>
          </cell>
        </row>
        <row r="10">
          <cell r="D10">
            <v>804</v>
          </cell>
          <cell r="E10">
            <v>209</v>
          </cell>
          <cell r="F10">
            <v>20</v>
          </cell>
          <cell r="G10">
            <v>20</v>
          </cell>
          <cell r="H10">
            <v>0</v>
          </cell>
          <cell r="I10">
            <v>424</v>
          </cell>
          <cell r="J10">
            <v>59</v>
          </cell>
          <cell r="K10">
            <v>365</v>
          </cell>
          <cell r="L10">
            <v>151</v>
          </cell>
        </row>
        <row r="11">
          <cell r="D11">
            <v>518</v>
          </cell>
          <cell r="E11">
            <v>100</v>
          </cell>
          <cell r="F11">
            <v>0</v>
          </cell>
          <cell r="G11">
            <v>0</v>
          </cell>
          <cell r="H11">
            <v>0</v>
          </cell>
          <cell r="I11">
            <v>410</v>
          </cell>
          <cell r="J11">
            <v>69</v>
          </cell>
          <cell r="K11">
            <v>341</v>
          </cell>
          <cell r="L11">
            <v>8</v>
          </cell>
        </row>
        <row r="12">
          <cell r="D12">
            <v>293</v>
          </cell>
          <cell r="E12">
            <v>27</v>
          </cell>
          <cell r="F12">
            <v>0</v>
          </cell>
          <cell r="G12">
            <v>0</v>
          </cell>
          <cell r="H12">
            <v>0</v>
          </cell>
          <cell r="I12">
            <v>263</v>
          </cell>
          <cell r="J12">
            <v>39</v>
          </cell>
          <cell r="K12">
            <v>224</v>
          </cell>
          <cell r="L12">
            <v>3</v>
          </cell>
        </row>
        <row r="13">
          <cell r="D13">
            <v>811</v>
          </cell>
          <cell r="E13">
            <v>127</v>
          </cell>
          <cell r="F13">
            <v>0</v>
          </cell>
          <cell r="G13">
            <v>0</v>
          </cell>
          <cell r="H13">
            <v>0</v>
          </cell>
          <cell r="I13">
            <v>673</v>
          </cell>
          <cell r="J13">
            <v>108</v>
          </cell>
          <cell r="K13">
            <v>565</v>
          </cell>
          <cell r="L13">
            <v>11</v>
          </cell>
        </row>
        <row r="14">
          <cell r="D14">
            <v>1056</v>
          </cell>
          <cell r="E14">
            <v>119</v>
          </cell>
          <cell r="F14">
            <v>86</v>
          </cell>
          <cell r="G14">
            <v>0</v>
          </cell>
          <cell r="H14">
            <v>86</v>
          </cell>
          <cell r="I14">
            <v>851</v>
          </cell>
          <cell r="J14">
            <v>353</v>
          </cell>
          <cell r="K14">
            <v>498</v>
          </cell>
          <cell r="L14">
            <v>0</v>
          </cell>
        </row>
        <row r="15">
          <cell r="D15">
            <v>1130</v>
          </cell>
          <cell r="E15">
            <v>41</v>
          </cell>
          <cell r="F15">
            <v>126</v>
          </cell>
          <cell r="G15">
            <v>0</v>
          </cell>
          <cell r="H15">
            <v>126</v>
          </cell>
          <cell r="I15">
            <v>963</v>
          </cell>
          <cell r="J15">
            <v>302</v>
          </cell>
          <cell r="K15">
            <v>661</v>
          </cell>
          <cell r="L15">
            <v>0</v>
          </cell>
        </row>
        <row r="16">
          <cell r="D16">
            <v>2186</v>
          </cell>
          <cell r="E16">
            <v>160</v>
          </cell>
          <cell r="F16">
            <v>212</v>
          </cell>
          <cell r="G16">
            <v>0</v>
          </cell>
          <cell r="H16">
            <v>212</v>
          </cell>
          <cell r="I16">
            <v>1814</v>
          </cell>
          <cell r="J16">
            <v>655</v>
          </cell>
          <cell r="K16">
            <v>1159</v>
          </cell>
          <cell r="L16">
            <v>0</v>
          </cell>
        </row>
        <row r="17">
          <cell r="D17">
            <v>91</v>
          </cell>
          <cell r="E17">
            <v>28</v>
          </cell>
          <cell r="F17">
            <v>0</v>
          </cell>
          <cell r="G17">
            <v>0</v>
          </cell>
          <cell r="H17">
            <v>0</v>
          </cell>
          <cell r="I17">
            <v>62</v>
          </cell>
          <cell r="J17">
            <v>14</v>
          </cell>
          <cell r="K17">
            <v>48</v>
          </cell>
          <cell r="L17">
            <v>1</v>
          </cell>
        </row>
        <row r="18">
          <cell r="D18">
            <v>67</v>
          </cell>
          <cell r="E18">
            <v>13</v>
          </cell>
          <cell r="F18">
            <v>0</v>
          </cell>
          <cell r="G18">
            <v>0</v>
          </cell>
          <cell r="H18">
            <v>0</v>
          </cell>
          <cell r="I18">
            <v>54</v>
          </cell>
          <cell r="J18">
            <v>10</v>
          </cell>
          <cell r="K18">
            <v>44</v>
          </cell>
          <cell r="L18">
            <v>0</v>
          </cell>
        </row>
        <row r="19">
          <cell r="D19">
            <v>158</v>
          </cell>
          <cell r="E19">
            <v>41</v>
          </cell>
          <cell r="F19">
            <v>0</v>
          </cell>
          <cell r="G19">
            <v>0</v>
          </cell>
          <cell r="H19">
            <v>0</v>
          </cell>
          <cell r="I19">
            <v>116</v>
          </cell>
          <cell r="J19">
            <v>24</v>
          </cell>
          <cell r="K19">
            <v>92</v>
          </cell>
          <cell r="L19">
            <v>1</v>
          </cell>
        </row>
        <row r="20">
          <cell r="D20">
            <v>508</v>
          </cell>
          <cell r="E20">
            <v>176</v>
          </cell>
          <cell r="F20">
            <v>1</v>
          </cell>
          <cell r="G20">
            <v>1</v>
          </cell>
          <cell r="H20">
            <v>0</v>
          </cell>
          <cell r="I20">
            <v>326</v>
          </cell>
          <cell r="J20">
            <v>56</v>
          </cell>
          <cell r="K20">
            <v>270</v>
          </cell>
          <cell r="L20">
            <v>5</v>
          </cell>
        </row>
        <row r="21">
          <cell r="D21">
            <v>119</v>
          </cell>
          <cell r="E21">
            <v>30</v>
          </cell>
          <cell r="F21">
            <v>0</v>
          </cell>
          <cell r="G21">
            <v>0</v>
          </cell>
          <cell r="H21">
            <v>0</v>
          </cell>
          <cell r="I21">
            <v>86</v>
          </cell>
          <cell r="J21">
            <v>12</v>
          </cell>
          <cell r="K21">
            <v>74</v>
          </cell>
          <cell r="L21">
            <v>3</v>
          </cell>
        </row>
        <row r="22">
          <cell r="D22">
            <v>627</v>
          </cell>
          <cell r="E22">
            <v>206</v>
          </cell>
          <cell r="F22">
            <v>1</v>
          </cell>
          <cell r="G22">
            <v>1</v>
          </cell>
          <cell r="H22">
            <v>0</v>
          </cell>
          <cell r="I22">
            <v>412</v>
          </cell>
          <cell r="J22">
            <v>68</v>
          </cell>
          <cell r="K22">
            <v>344</v>
          </cell>
          <cell r="L22">
            <v>8</v>
          </cell>
        </row>
        <row r="23">
          <cell r="D23">
            <v>63</v>
          </cell>
          <cell r="E23">
            <v>31</v>
          </cell>
          <cell r="F23">
            <v>1</v>
          </cell>
          <cell r="G23">
            <v>0</v>
          </cell>
          <cell r="H23">
            <v>1</v>
          </cell>
          <cell r="I23">
            <v>22</v>
          </cell>
          <cell r="J23">
            <v>8</v>
          </cell>
          <cell r="K23">
            <v>14</v>
          </cell>
          <cell r="L23">
            <v>9</v>
          </cell>
        </row>
        <row r="24">
          <cell r="D24">
            <v>47</v>
          </cell>
          <cell r="E24">
            <v>16</v>
          </cell>
          <cell r="F24">
            <v>0</v>
          </cell>
          <cell r="G24">
            <v>0</v>
          </cell>
          <cell r="H24">
            <v>0</v>
          </cell>
          <cell r="I24">
            <v>24</v>
          </cell>
          <cell r="J24">
            <v>6</v>
          </cell>
          <cell r="K24">
            <v>18</v>
          </cell>
          <cell r="L24">
            <v>7</v>
          </cell>
        </row>
        <row r="25">
          <cell r="D25">
            <v>110</v>
          </cell>
          <cell r="E25">
            <v>47</v>
          </cell>
          <cell r="F25">
            <v>1</v>
          </cell>
          <cell r="G25">
            <v>0</v>
          </cell>
          <cell r="H25">
            <v>1</v>
          </cell>
          <cell r="I25">
            <v>46</v>
          </cell>
          <cell r="J25">
            <v>14</v>
          </cell>
          <cell r="K25">
            <v>32</v>
          </cell>
          <cell r="L25">
            <v>16</v>
          </cell>
        </row>
        <row r="26">
          <cell r="D26">
            <v>73</v>
          </cell>
          <cell r="E26">
            <v>14</v>
          </cell>
          <cell r="F26">
            <v>1</v>
          </cell>
          <cell r="G26">
            <v>0</v>
          </cell>
          <cell r="H26">
            <v>1</v>
          </cell>
          <cell r="I26">
            <v>50</v>
          </cell>
          <cell r="J26">
            <v>16</v>
          </cell>
          <cell r="K26">
            <v>34</v>
          </cell>
          <cell r="L26">
            <v>8</v>
          </cell>
        </row>
        <row r="27">
          <cell r="D27">
            <v>87</v>
          </cell>
          <cell r="E27">
            <v>6</v>
          </cell>
          <cell r="F27">
            <v>0</v>
          </cell>
          <cell r="G27">
            <v>0</v>
          </cell>
          <cell r="H27">
            <v>0</v>
          </cell>
          <cell r="I27">
            <v>53</v>
          </cell>
          <cell r="J27">
            <v>18</v>
          </cell>
          <cell r="K27">
            <v>35</v>
          </cell>
          <cell r="L27">
            <v>28</v>
          </cell>
        </row>
        <row r="28">
          <cell r="D28">
            <v>160</v>
          </cell>
          <cell r="E28">
            <v>20</v>
          </cell>
          <cell r="F28">
            <v>1</v>
          </cell>
          <cell r="G28">
            <v>0</v>
          </cell>
          <cell r="H28">
            <v>1</v>
          </cell>
          <cell r="I28">
            <v>103</v>
          </cell>
          <cell r="J28">
            <v>34</v>
          </cell>
          <cell r="K28">
            <v>69</v>
          </cell>
          <cell r="L28">
            <v>36</v>
          </cell>
        </row>
        <row r="29">
          <cell r="D29">
            <v>26</v>
          </cell>
          <cell r="E29">
            <v>2</v>
          </cell>
          <cell r="F29">
            <v>5</v>
          </cell>
          <cell r="G29">
            <v>0</v>
          </cell>
          <cell r="H29">
            <v>5</v>
          </cell>
          <cell r="I29">
            <v>19</v>
          </cell>
          <cell r="J29">
            <v>11</v>
          </cell>
          <cell r="K29">
            <v>8</v>
          </cell>
          <cell r="L29">
            <v>0</v>
          </cell>
        </row>
        <row r="30">
          <cell r="D30">
            <v>37</v>
          </cell>
          <cell r="E30">
            <v>3</v>
          </cell>
          <cell r="F30">
            <v>5</v>
          </cell>
          <cell r="G30">
            <v>0</v>
          </cell>
          <cell r="H30">
            <v>5</v>
          </cell>
          <cell r="I30">
            <v>29</v>
          </cell>
          <cell r="J30">
            <v>14</v>
          </cell>
          <cell r="K30">
            <v>15</v>
          </cell>
          <cell r="L30">
            <v>0</v>
          </cell>
        </row>
        <row r="31">
          <cell r="D31">
            <v>63</v>
          </cell>
          <cell r="E31">
            <v>5</v>
          </cell>
          <cell r="F31">
            <v>10</v>
          </cell>
          <cell r="G31">
            <v>0</v>
          </cell>
          <cell r="H31">
            <v>10</v>
          </cell>
          <cell r="I31">
            <v>48</v>
          </cell>
          <cell r="J31">
            <v>25</v>
          </cell>
          <cell r="K31">
            <v>23</v>
          </cell>
          <cell r="L31">
            <v>0</v>
          </cell>
        </row>
        <row r="32">
          <cell r="D32">
            <v>2870</v>
          </cell>
          <cell r="E32">
            <v>644</v>
          </cell>
          <cell r="F32">
            <v>105</v>
          </cell>
          <cell r="G32">
            <v>12</v>
          </cell>
          <cell r="H32">
            <v>93</v>
          </cell>
          <cell r="I32">
            <v>1990</v>
          </cell>
          <cell r="J32">
            <v>568</v>
          </cell>
          <cell r="K32">
            <v>1422</v>
          </cell>
          <cell r="L32">
            <v>131</v>
          </cell>
        </row>
        <row r="33">
          <cell r="D33">
            <v>2376</v>
          </cell>
          <cell r="E33">
            <v>246</v>
          </cell>
          <cell r="F33">
            <v>140</v>
          </cell>
          <cell r="G33">
            <v>9</v>
          </cell>
          <cell r="H33">
            <v>131</v>
          </cell>
          <cell r="I33">
            <v>1839</v>
          </cell>
          <cell r="J33">
            <v>468</v>
          </cell>
          <cell r="K33">
            <v>1371</v>
          </cell>
          <cell r="L33">
            <v>151</v>
          </cell>
        </row>
        <row r="34">
          <cell r="D34">
            <v>5246</v>
          </cell>
          <cell r="E34">
            <v>890</v>
          </cell>
          <cell r="F34">
            <v>245</v>
          </cell>
          <cell r="G34">
            <v>21</v>
          </cell>
          <cell r="H34">
            <v>224</v>
          </cell>
          <cell r="I34">
            <v>3829</v>
          </cell>
          <cell r="J34">
            <v>1036</v>
          </cell>
          <cell r="K34">
            <v>2793</v>
          </cell>
          <cell r="L34">
            <v>282</v>
          </cell>
        </row>
      </sheetData>
      <sheetData sheetId="6">
        <row r="2">
          <cell r="E2">
            <v>73</v>
          </cell>
          <cell r="F2">
            <v>64</v>
          </cell>
          <cell r="G2">
            <v>0</v>
          </cell>
          <cell r="H2">
            <v>7</v>
          </cell>
          <cell r="I2">
            <v>0</v>
          </cell>
          <cell r="J2">
            <v>2</v>
          </cell>
          <cell r="K2">
            <v>0</v>
          </cell>
          <cell r="L2">
            <v>1</v>
          </cell>
          <cell r="M2">
            <v>1</v>
          </cell>
          <cell r="N2">
            <v>0</v>
          </cell>
          <cell r="O2">
            <v>0</v>
          </cell>
          <cell r="P2">
            <v>0</v>
          </cell>
          <cell r="R2" t="str">
            <v>2024</v>
          </cell>
        </row>
        <row r="4">
          <cell r="E4">
            <v>186</v>
          </cell>
          <cell r="F4">
            <v>89</v>
          </cell>
          <cell r="G4">
            <v>12</v>
          </cell>
          <cell r="H4">
            <v>25</v>
          </cell>
          <cell r="I4">
            <v>0</v>
          </cell>
          <cell r="J4">
            <v>49</v>
          </cell>
          <cell r="K4">
            <v>12</v>
          </cell>
          <cell r="L4">
            <v>6</v>
          </cell>
          <cell r="M4">
            <v>30</v>
          </cell>
          <cell r="N4">
            <v>1</v>
          </cell>
          <cell r="O4">
            <v>11</v>
          </cell>
          <cell r="P4">
            <v>0</v>
          </cell>
        </row>
        <row r="5">
          <cell r="E5">
            <v>49</v>
          </cell>
          <cell r="F5">
            <v>36</v>
          </cell>
          <cell r="G5">
            <v>1</v>
          </cell>
          <cell r="H5">
            <v>12</v>
          </cell>
          <cell r="I5">
            <v>0</v>
          </cell>
          <cell r="J5">
            <v>0</v>
          </cell>
          <cell r="K5">
            <v>0</v>
          </cell>
          <cell r="L5">
            <v>0</v>
          </cell>
          <cell r="M5">
            <v>0</v>
          </cell>
          <cell r="N5">
            <v>0</v>
          </cell>
          <cell r="O5">
            <v>0</v>
          </cell>
          <cell r="P5">
            <v>0</v>
          </cell>
        </row>
        <row r="6">
          <cell r="E6">
            <v>308</v>
          </cell>
          <cell r="F6">
            <v>189</v>
          </cell>
          <cell r="G6">
            <v>13</v>
          </cell>
          <cell r="H6">
            <v>44</v>
          </cell>
          <cell r="I6">
            <v>0</v>
          </cell>
          <cell r="J6">
            <v>51</v>
          </cell>
          <cell r="K6">
            <v>12</v>
          </cell>
          <cell r="L6">
            <v>7</v>
          </cell>
          <cell r="M6">
            <v>31</v>
          </cell>
          <cell r="N6">
            <v>1</v>
          </cell>
          <cell r="O6">
            <v>11</v>
          </cell>
          <cell r="P6">
            <v>0</v>
          </cell>
        </row>
        <row r="7">
          <cell r="E7">
            <v>2</v>
          </cell>
          <cell r="F7">
            <v>2</v>
          </cell>
          <cell r="G7">
            <v>0</v>
          </cell>
          <cell r="H7">
            <v>0</v>
          </cell>
          <cell r="I7">
            <v>0</v>
          </cell>
          <cell r="J7">
            <v>0</v>
          </cell>
          <cell r="K7">
            <v>0</v>
          </cell>
          <cell r="L7">
            <v>0</v>
          </cell>
          <cell r="M7">
            <v>0</v>
          </cell>
          <cell r="N7">
            <v>0</v>
          </cell>
          <cell r="O7">
            <v>0</v>
          </cell>
          <cell r="P7">
            <v>0</v>
          </cell>
        </row>
        <row r="9">
          <cell r="E9">
            <v>7</v>
          </cell>
          <cell r="F9">
            <v>3</v>
          </cell>
          <cell r="G9">
            <v>0</v>
          </cell>
          <cell r="H9">
            <v>3</v>
          </cell>
          <cell r="I9">
            <v>0</v>
          </cell>
          <cell r="J9">
            <v>1</v>
          </cell>
          <cell r="K9">
            <v>0</v>
          </cell>
          <cell r="L9">
            <v>0</v>
          </cell>
          <cell r="M9">
            <v>1</v>
          </cell>
          <cell r="N9">
            <v>0</v>
          </cell>
          <cell r="O9">
            <v>0</v>
          </cell>
          <cell r="P9">
            <v>0</v>
          </cell>
        </row>
        <row r="10">
          <cell r="E10">
            <v>10</v>
          </cell>
          <cell r="F10">
            <v>5</v>
          </cell>
          <cell r="G10">
            <v>1</v>
          </cell>
          <cell r="H10">
            <v>4</v>
          </cell>
          <cell r="I10">
            <v>0</v>
          </cell>
          <cell r="J10">
            <v>0</v>
          </cell>
          <cell r="K10">
            <v>0</v>
          </cell>
          <cell r="L10">
            <v>0</v>
          </cell>
          <cell r="M10">
            <v>0</v>
          </cell>
          <cell r="N10">
            <v>0</v>
          </cell>
          <cell r="O10">
            <v>0</v>
          </cell>
          <cell r="P10">
            <v>0</v>
          </cell>
        </row>
        <row r="11">
          <cell r="E11">
            <v>19</v>
          </cell>
          <cell r="F11">
            <v>10</v>
          </cell>
          <cell r="G11">
            <v>1</v>
          </cell>
          <cell r="H11">
            <v>7</v>
          </cell>
          <cell r="I11">
            <v>0</v>
          </cell>
          <cell r="J11">
            <v>1</v>
          </cell>
          <cell r="K11">
            <v>0</v>
          </cell>
          <cell r="L11">
            <v>0</v>
          </cell>
          <cell r="M11">
            <v>1</v>
          </cell>
          <cell r="N11">
            <v>0</v>
          </cell>
          <cell r="O11">
            <v>0</v>
          </cell>
          <cell r="P11">
            <v>0</v>
          </cell>
        </row>
        <row r="12">
          <cell r="E12">
            <v>209</v>
          </cell>
          <cell r="F12">
            <v>184</v>
          </cell>
          <cell r="G12">
            <v>3</v>
          </cell>
          <cell r="H12">
            <v>10</v>
          </cell>
          <cell r="I12">
            <v>9</v>
          </cell>
          <cell r="J12">
            <v>2</v>
          </cell>
          <cell r="K12">
            <v>1</v>
          </cell>
          <cell r="L12">
            <v>0</v>
          </cell>
          <cell r="M12">
            <v>0</v>
          </cell>
          <cell r="N12">
            <v>1</v>
          </cell>
          <cell r="O12">
            <v>0</v>
          </cell>
          <cell r="P12">
            <v>1</v>
          </cell>
        </row>
        <row r="13">
          <cell r="E13">
            <v>20</v>
          </cell>
          <cell r="F13">
            <v>19</v>
          </cell>
          <cell r="G13">
            <v>0</v>
          </cell>
          <cell r="H13">
            <v>0</v>
          </cell>
          <cell r="I13">
            <v>1</v>
          </cell>
          <cell r="J13">
            <v>0</v>
          </cell>
          <cell r="K13">
            <v>0</v>
          </cell>
          <cell r="L13">
            <v>0</v>
          </cell>
          <cell r="M13">
            <v>0</v>
          </cell>
          <cell r="N13">
            <v>0</v>
          </cell>
          <cell r="O13">
            <v>0</v>
          </cell>
          <cell r="P13">
            <v>0</v>
          </cell>
        </row>
        <row r="14">
          <cell r="E14">
            <v>424</v>
          </cell>
          <cell r="F14">
            <v>169</v>
          </cell>
          <cell r="G14">
            <v>18</v>
          </cell>
          <cell r="H14">
            <v>70</v>
          </cell>
          <cell r="I14">
            <v>1</v>
          </cell>
          <cell r="J14">
            <v>142</v>
          </cell>
          <cell r="K14">
            <v>80</v>
          </cell>
          <cell r="L14">
            <v>3</v>
          </cell>
          <cell r="M14">
            <v>18</v>
          </cell>
          <cell r="N14">
            <v>41</v>
          </cell>
          <cell r="O14">
            <v>9</v>
          </cell>
          <cell r="P14">
            <v>15</v>
          </cell>
        </row>
        <row r="15">
          <cell r="E15">
            <v>151</v>
          </cell>
          <cell r="F15">
            <v>90</v>
          </cell>
          <cell r="G15">
            <v>1</v>
          </cell>
          <cell r="H15">
            <v>38</v>
          </cell>
          <cell r="I15">
            <v>0</v>
          </cell>
          <cell r="J15">
            <v>3</v>
          </cell>
          <cell r="K15">
            <v>2</v>
          </cell>
          <cell r="L15">
            <v>0</v>
          </cell>
          <cell r="M15">
            <v>0</v>
          </cell>
          <cell r="N15">
            <v>1</v>
          </cell>
          <cell r="O15">
            <v>1</v>
          </cell>
          <cell r="P15">
            <v>18</v>
          </cell>
        </row>
        <row r="16">
          <cell r="E16">
            <v>804</v>
          </cell>
          <cell r="F16">
            <v>462</v>
          </cell>
          <cell r="G16">
            <v>22</v>
          </cell>
          <cell r="H16">
            <v>118</v>
          </cell>
          <cell r="I16">
            <v>11</v>
          </cell>
          <cell r="J16">
            <v>147</v>
          </cell>
          <cell r="K16">
            <v>83</v>
          </cell>
          <cell r="L16">
            <v>3</v>
          </cell>
          <cell r="M16">
            <v>18</v>
          </cell>
          <cell r="N16">
            <v>43</v>
          </cell>
          <cell r="O16">
            <v>10</v>
          </cell>
          <cell r="P16">
            <v>34</v>
          </cell>
        </row>
        <row r="17">
          <cell r="E17">
            <v>127</v>
          </cell>
          <cell r="F17">
            <v>117</v>
          </cell>
          <cell r="G17">
            <v>0</v>
          </cell>
          <cell r="H17">
            <v>3</v>
          </cell>
          <cell r="I17">
            <v>0</v>
          </cell>
          <cell r="J17">
            <v>4</v>
          </cell>
          <cell r="K17">
            <v>0</v>
          </cell>
          <cell r="L17">
            <v>0</v>
          </cell>
          <cell r="M17">
            <v>4</v>
          </cell>
          <cell r="N17">
            <v>0</v>
          </cell>
          <cell r="O17">
            <v>1</v>
          </cell>
          <cell r="P17">
            <v>2</v>
          </cell>
        </row>
        <row r="19">
          <cell r="E19">
            <v>673</v>
          </cell>
          <cell r="F19">
            <v>304</v>
          </cell>
          <cell r="G19">
            <v>22</v>
          </cell>
          <cell r="H19">
            <v>24</v>
          </cell>
          <cell r="I19">
            <v>0</v>
          </cell>
          <cell r="J19">
            <v>290</v>
          </cell>
          <cell r="K19">
            <v>101</v>
          </cell>
          <cell r="L19">
            <v>4</v>
          </cell>
          <cell r="M19">
            <v>154</v>
          </cell>
          <cell r="N19">
            <v>31</v>
          </cell>
          <cell r="O19">
            <v>32</v>
          </cell>
          <cell r="P19">
            <v>1</v>
          </cell>
        </row>
        <row r="20">
          <cell r="E20">
            <v>11</v>
          </cell>
          <cell r="F20">
            <v>5</v>
          </cell>
          <cell r="G20">
            <v>0</v>
          </cell>
          <cell r="H20">
            <v>3</v>
          </cell>
          <cell r="I20">
            <v>0</v>
          </cell>
          <cell r="J20">
            <v>1</v>
          </cell>
          <cell r="K20">
            <v>0</v>
          </cell>
          <cell r="L20">
            <v>0</v>
          </cell>
          <cell r="M20">
            <v>1</v>
          </cell>
          <cell r="N20">
            <v>0</v>
          </cell>
          <cell r="O20">
            <v>0</v>
          </cell>
          <cell r="P20">
            <v>2</v>
          </cell>
        </row>
        <row r="21">
          <cell r="E21">
            <v>811</v>
          </cell>
          <cell r="F21">
            <v>426</v>
          </cell>
          <cell r="G21">
            <v>22</v>
          </cell>
          <cell r="H21">
            <v>30</v>
          </cell>
          <cell r="I21">
            <v>0</v>
          </cell>
          <cell r="J21">
            <v>295</v>
          </cell>
          <cell r="K21">
            <v>101</v>
          </cell>
          <cell r="L21">
            <v>4</v>
          </cell>
          <cell r="M21">
            <v>159</v>
          </cell>
          <cell r="N21">
            <v>31</v>
          </cell>
          <cell r="O21">
            <v>33</v>
          </cell>
          <cell r="P21">
            <v>5</v>
          </cell>
        </row>
        <row r="22">
          <cell r="E22">
            <v>160</v>
          </cell>
          <cell r="F22">
            <v>149</v>
          </cell>
          <cell r="G22">
            <v>1</v>
          </cell>
          <cell r="H22">
            <v>0</v>
          </cell>
          <cell r="I22">
            <v>4</v>
          </cell>
          <cell r="J22">
            <v>4</v>
          </cell>
          <cell r="K22">
            <v>2</v>
          </cell>
          <cell r="L22">
            <v>2</v>
          </cell>
          <cell r="M22">
            <v>0</v>
          </cell>
          <cell r="N22">
            <v>0</v>
          </cell>
          <cell r="O22">
            <v>2</v>
          </cell>
          <cell r="P22">
            <v>0</v>
          </cell>
        </row>
        <row r="23">
          <cell r="E23">
            <v>212</v>
          </cell>
          <cell r="F23">
            <v>0</v>
          </cell>
          <cell r="G23">
            <v>139</v>
          </cell>
          <cell r="H23">
            <v>0</v>
          </cell>
          <cell r="I23">
            <v>0</v>
          </cell>
          <cell r="J23">
            <v>56</v>
          </cell>
          <cell r="K23">
            <v>21</v>
          </cell>
          <cell r="L23">
            <v>1</v>
          </cell>
          <cell r="M23">
            <v>28</v>
          </cell>
          <cell r="N23">
            <v>6</v>
          </cell>
          <cell r="O23">
            <v>17</v>
          </cell>
          <cell r="P23">
            <v>0</v>
          </cell>
        </row>
        <row r="24">
          <cell r="E24">
            <v>1814</v>
          </cell>
          <cell r="F24">
            <v>768</v>
          </cell>
          <cell r="G24">
            <v>795</v>
          </cell>
          <cell r="H24">
            <v>0</v>
          </cell>
          <cell r="I24">
            <v>5</v>
          </cell>
          <cell r="J24">
            <v>221</v>
          </cell>
          <cell r="K24">
            <v>100</v>
          </cell>
          <cell r="L24">
            <v>27</v>
          </cell>
          <cell r="M24">
            <v>69</v>
          </cell>
          <cell r="N24">
            <v>25</v>
          </cell>
          <cell r="O24">
            <v>18</v>
          </cell>
          <cell r="P24">
            <v>7</v>
          </cell>
        </row>
        <row r="26">
          <cell r="E26">
            <v>2186</v>
          </cell>
          <cell r="F26">
            <v>917</v>
          </cell>
          <cell r="G26">
            <v>935</v>
          </cell>
          <cell r="H26">
            <v>0</v>
          </cell>
          <cell r="I26">
            <v>9</v>
          </cell>
          <cell r="J26">
            <v>281</v>
          </cell>
          <cell r="K26">
            <v>123</v>
          </cell>
          <cell r="L26">
            <v>30</v>
          </cell>
          <cell r="M26">
            <v>97</v>
          </cell>
          <cell r="N26">
            <v>31</v>
          </cell>
          <cell r="O26">
            <v>37</v>
          </cell>
          <cell r="P26">
            <v>7</v>
          </cell>
        </row>
        <row r="27">
          <cell r="E27">
            <v>41</v>
          </cell>
          <cell r="F27">
            <v>39</v>
          </cell>
          <cell r="G27">
            <v>0</v>
          </cell>
          <cell r="H27">
            <v>2</v>
          </cell>
          <cell r="I27">
            <v>0</v>
          </cell>
          <cell r="J27">
            <v>0</v>
          </cell>
          <cell r="K27">
            <v>0</v>
          </cell>
          <cell r="L27">
            <v>0</v>
          </cell>
          <cell r="M27">
            <v>0</v>
          </cell>
          <cell r="N27">
            <v>0</v>
          </cell>
          <cell r="O27">
            <v>0</v>
          </cell>
          <cell r="P27">
            <v>0</v>
          </cell>
        </row>
        <row r="29">
          <cell r="E29">
            <v>116</v>
          </cell>
          <cell r="F29">
            <v>45</v>
          </cell>
          <cell r="G29">
            <v>4</v>
          </cell>
          <cell r="H29">
            <v>0</v>
          </cell>
          <cell r="I29">
            <v>0</v>
          </cell>
          <cell r="J29">
            <v>63</v>
          </cell>
          <cell r="K29">
            <v>39</v>
          </cell>
          <cell r="L29">
            <v>0</v>
          </cell>
          <cell r="M29">
            <v>5</v>
          </cell>
          <cell r="N29">
            <v>19</v>
          </cell>
          <cell r="O29">
            <v>3</v>
          </cell>
          <cell r="P29">
            <v>1</v>
          </cell>
        </row>
        <row r="30">
          <cell r="E30">
            <v>1</v>
          </cell>
          <cell r="F30">
            <v>0</v>
          </cell>
          <cell r="G30">
            <v>0</v>
          </cell>
          <cell r="H30">
            <v>1</v>
          </cell>
          <cell r="I30">
            <v>0</v>
          </cell>
          <cell r="J30">
            <v>0</v>
          </cell>
          <cell r="K30">
            <v>0</v>
          </cell>
          <cell r="L30">
            <v>0</v>
          </cell>
          <cell r="M30">
            <v>0</v>
          </cell>
          <cell r="N30">
            <v>0</v>
          </cell>
          <cell r="O30">
            <v>0</v>
          </cell>
          <cell r="P30">
            <v>0</v>
          </cell>
        </row>
        <row r="31">
          <cell r="E31">
            <v>158</v>
          </cell>
          <cell r="F31">
            <v>84</v>
          </cell>
          <cell r="G31">
            <v>4</v>
          </cell>
          <cell r="H31">
            <v>3</v>
          </cell>
          <cell r="I31">
            <v>0</v>
          </cell>
          <cell r="J31">
            <v>63</v>
          </cell>
          <cell r="K31">
            <v>39</v>
          </cell>
          <cell r="L31">
            <v>0</v>
          </cell>
          <cell r="M31">
            <v>5</v>
          </cell>
          <cell r="N31">
            <v>19</v>
          </cell>
          <cell r="O31">
            <v>3</v>
          </cell>
          <cell r="P31">
            <v>1</v>
          </cell>
        </row>
        <row r="32">
          <cell r="E32">
            <v>206</v>
          </cell>
          <cell r="F32">
            <v>192</v>
          </cell>
          <cell r="G32">
            <v>9</v>
          </cell>
          <cell r="H32">
            <v>2</v>
          </cell>
          <cell r="I32">
            <v>0</v>
          </cell>
          <cell r="J32">
            <v>2</v>
          </cell>
          <cell r="K32">
            <v>2</v>
          </cell>
          <cell r="L32">
            <v>0</v>
          </cell>
          <cell r="M32">
            <v>0</v>
          </cell>
          <cell r="N32">
            <v>0</v>
          </cell>
          <cell r="O32">
            <v>0</v>
          </cell>
          <cell r="P32">
            <v>1</v>
          </cell>
        </row>
        <row r="33">
          <cell r="E33">
            <v>1</v>
          </cell>
          <cell r="F33">
            <v>1</v>
          </cell>
          <cell r="G33">
            <v>0</v>
          </cell>
          <cell r="H33">
            <v>0</v>
          </cell>
          <cell r="I33">
            <v>0</v>
          </cell>
          <cell r="J33">
            <v>0</v>
          </cell>
          <cell r="K33">
            <v>0</v>
          </cell>
          <cell r="L33">
            <v>0</v>
          </cell>
          <cell r="M33">
            <v>0</v>
          </cell>
          <cell r="N33">
            <v>0</v>
          </cell>
          <cell r="O33">
            <v>0</v>
          </cell>
          <cell r="P33">
            <v>0</v>
          </cell>
        </row>
        <row r="34">
          <cell r="E34">
            <v>412</v>
          </cell>
          <cell r="F34">
            <v>134</v>
          </cell>
          <cell r="G34">
            <v>35</v>
          </cell>
          <cell r="H34">
            <v>4</v>
          </cell>
          <cell r="I34">
            <v>0</v>
          </cell>
          <cell r="J34">
            <v>230</v>
          </cell>
          <cell r="K34">
            <v>170</v>
          </cell>
          <cell r="L34">
            <v>3</v>
          </cell>
          <cell r="M34">
            <v>35</v>
          </cell>
          <cell r="N34">
            <v>22</v>
          </cell>
          <cell r="O34">
            <v>7</v>
          </cell>
          <cell r="P34">
            <v>2</v>
          </cell>
        </row>
        <row r="35">
          <cell r="E35">
            <v>8</v>
          </cell>
          <cell r="F35">
            <v>7</v>
          </cell>
          <cell r="G35">
            <v>0</v>
          </cell>
          <cell r="H35">
            <v>1</v>
          </cell>
          <cell r="I35">
            <v>0</v>
          </cell>
          <cell r="J35">
            <v>0</v>
          </cell>
          <cell r="K35">
            <v>0</v>
          </cell>
          <cell r="L35">
            <v>0</v>
          </cell>
          <cell r="M35">
            <v>0</v>
          </cell>
          <cell r="N35">
            <v>0</v>
          </cell>
          <cell r="O35">
            <v>0</v>
          </cell>
          <cell r="P35">
            <v>0</v>
          </cell>
        </row>
        <row r="36">
          <cell r="E36">
            <v>627</v>
          </cell>
          <cell r="F36">
            <v>334</v>
          </cell>
          <cell r="G36">
            <v>44</v>
          </cell>
          <cell r="H36">
            <v>7</v>
          </cell>
          <cell r="I36">
            <v>0</v>
          </cell>
          <cell r="J36">
            <v>232</v>
          </cell>
          <cell r="K36">
            <v>172</v>
          </cell>
          <cell r="L36">
            <v>3</v>
          </cell>
          <cell r="M36">
            <v>35</v>
          </cell>
          <cell r="N36">
            <v>22</v>
          </cell>
          <cell r="O36">
            <v>7</v>
          </cell>
          <cell r="P36">
            <v>3</v>
          </cell>
        </row>
        <row r="37">
          <cell r="E37">
            <v>47</v>
          </cell>
          <cell r="F37">
            <v>37</v>
          </cell>
          <cell r="G37">
            <v>6</v>
          </cell>
          <cell r="H37">
            <v>2</v>
          </cell>
          <cell r="I37">
            <v>0</v>
          </cell>
          <cell r="J37">
            <v>2</v>
          </cell>
          <cell r="K37">
            <v>2</v>
          </cell>
          <cell r="L37">
            <v>0</v>
          </cell>
          <cell r="M37">
            <v>0</v>
          </cell>
          <cell r="N37">
            <v>0</v>
          </cell>
          <cell r="O37">
            <v>0</v>
          </cell>
          <cell r="P37">
            <v>0</v>
          </cell>
        </row>
        <row r="38">
          <cell r="E38">
            <v>1</v>
          </cell>
          <cell r="F38">
            <v>0</v>
          </cell>
          <cell r="G38">
            <v>0</v>
          </cell>
          <cell r="H38">
            <v>0</v>
          </cell>
          <cell r="I38">
            <v>0</v>
          </cell>
          <cell r="J38">
            <v>1</v>
          </cell>
          <cell r="K38">
            <v>1</v>
          </cell>
          <cell r="L38">
            <v>0</v>
          </cell>
          <cell r="M38">
            <v>0</v>
          </cell>
          <cell r="N38">
            <v>0</v>
          </cell>
          <cell r="O38">
            <v>0</v>
          </cell>
          <cell r="P38">
            <v>0</v>
          </cell>
        </row>
        <row r="39">
          <cell r="E39">
            <v>46</v>
          </cell>
          <cell r="F39">
            <v>13</v>
          </cell>
          <cell r="G39">
            <v>7</v>
          </cell>
          <cell r="H39">
            <v>6</v>
          </cell>
          <cell r="I39">
            <v>0</v>
          </cell>
          <cell r="J39">
            <v>14</v>
          </cell>
          <cell r="K39">
            <v>12</v>
          </cell>
          <cell r="L39">
            <v>0</v>
          </cell>
          <cell r="M39">
            <v>2</v>
          </cell>
          <cell r="N39">
            <v>0</v>
          </cell>
          <cell r="O39">
            <v>6</v>
          </cell>
          <cell r="P39">
            <v>0</v>
          </cell>
        </row>
        <row r="40">
          <cell r="E40">
            <v>16</v>
          </cell>
          <cell r="F40">
            <v>6</v>
          </cell>
          <cell r="G40">
            <v>5</v>
          </cell>
          <cell r="H40">
            <v>5</v>
          </cell>
          <cell r="I40">
            <v>0</v>
          </cell>
          <cell r="J40">
            <v>0</v>
          </cell>
          <cell r="K40">
            <v>0</v>
          </cell>
          <cell r="L40">
            <v>0</v>
          </cell>
          <cell r="M40">
            <v>0</v>
          </cell>
          <cell r="N40">
            <v>0</v>
          </cell>
          <cell r="O40">
            <v>0</v>
          </cell>
          <cell r="P40">
            <v>0</v>
          </cell>
        </row>
        <row r="41">
          <cell r="E41">
            <v>110</v>
          </cell>
          <cell r="F41">
            <v>56</v>
          </cell>
          <cell r="G41">
            <v>18</v>
          </cell>
          <cell r="H41">
            <v>13</v>
          </cell>
          <cell r="I41">
            <v>0</v>
          </cell>
          <cell r="J41">
            <v>17</v>
          </cell>
          <cell r="K41">
            <v>15</v>
          </cell>
          <cell r="L41">
            <v>0</v>
          </cell>
          <cell r="M41">
            <v>2</v>
          </cell>
          <cell r="N41">
            <v>0</v>
          </cell>
          <cell r="O41">
            <v>6</v>
          </cell>
          <cell r="P41">
            <v>0</v>
          </cell>
        </row>
        <row r="42">
          <cell r="E42">
            <v>20</v>
          </cell>
          <cell r="F42">
            <v>10</v>
          </cell>
          <cell r="G42">
            <v>0</v>
          </cell>
          <cell r="H42">
            <v>0</v>
          </cell>
          <cell r="I42">
            <v>0</v>
          </cell>
          <cell r="J42">
            <v>0</v>
          </cell>
          <cell r="K42">
            <v>0</v>
          </cell>
          <cell r="L42">
            <v>0</v>
          </cell>
          <cell r="M42">
            <v>0</v>
          </cell>
          <cell r="N42">
            <v>0</v>
          </cell>
          <cell r="O42">
            <v>0</v>
          </cell>
          <cell r="P42">
            <v>10</v>
          </cell>
        </row>
        <row r="43">
          <cell r="E43">
            <v>1</v>
          </cell>
          <cell r="F43">
            <v>0</v>
          </cell>
          <cell r="G43">
            <v>1</v>
          </cell>
          <cell r="H43">
            <v>0</v>
          </cell>
          <cell r="I43">
            <v>0</v>
          </cell>
          <cell r="J43">
            <v>0</v>
          </cell>
          <cell r="K43">
            <v>0</v>
          </cell>
          <cell r="L43">
            <v>0</v>
          </cell>
          <cell r="M43">
            <v>0</v>
          </cell>
          <cell r="N43">
            <v>0</v>
          </cell>
          <cell r="O43">
            <v>0</v>
          </cell>
          <cell r="P43">
            <v>0</v>
          </cell>
        </row>
        <row r="44">
          <cell r="E44">
            <v>103</v>
          </cell>
          <cell r="F44">
            <v>30</v>
          </cell>
          <cell r="G44">
            <v>29</v>
          </cell>
          <cell r="H44">
            <v>10</v>
          </cell>
          <cell r="I44">
            <v>5</v>
          </cell>
          <cell r="J44">
            <v>28</v>
          </cell>
          <cell r="K44">
            <v>21</v>
          </cell>
          <cell r="L44">
            <v>0</v>
          </cell>
          <cell r="M44">
            <v>2</v>
          </cell>
          <cell r="N44">
            <v>5</v>
          </cell>
          <cell r="O44">
            <v>1</v>
          </cell>
          <cell r="P44">
            <v>0</v>
          </cell>
        </row>
        <row r="45">
          <cell r="E45">
            <v>36</v>
          </cell>
          <cell r="F45">
            <v>34</v>
          </cell>
          <cell r="G45">
            <v>1</v>
          </cell>
          <cell r="H45">
            <v>1</v>
          </cell>
          <cell r="I45">
            <v>0</v>
          </cell>
          <cell r="J45">
            <v>0</v>
          </cell>
          <cell r="K45">
            <v>0</v>
          </cell>
          <cell r="L45">
            <v>0</v>
          </cell>
          <cell r="M45">
            <v>0</v>
          </cell>
          <cell r="N45">
            <v>0</v>
          </cell>
          <cell r="O45">
            <v>0</v>
          </cell>
          <cell r="P45">
            <v>0</v>
          </cell>
        </row>
        <row r="46">
          <cell r="E46">
            <v>160</v>
          </cell>
          <cell r="F46">
            <v>74</v>
          </cell>
          <cell r="G46">
            <v>31</v>
          </cell>
          <cell r="H46">
            <v>11</v>
          </cell>
          <cell r="I46">
            <v>5</v>
          </cell>
          <cell r="J46">
            <v>28</v>
          </cell>
          <cell r="K46">
            <v>21</v>
          </cell>
          <cell r="L46">
            <v>0</v>
          </cell>
          <cell r="M46">
            <v>2</v>
          </cell>
          <cell r="N46">
            <v>5</v>
          </cell>
          <cell r="O46">
            <v>1</v>
          </cell>
          <cell r="P46">
            <v>10</v>
          </cell>
        </row>
        <row r="47">
          <cell r="E47">
            <v>5</v>
          </cell>
          <cell r="F47">
            <v>5</v>
          </cell>
          <cell r="G47">
            <v>0</v>
          </cell>
          <cell r="H47">
            <v>0</v>
          </cell>
          <cell r="I47">
            <v>0</v>
          </cell>
          <cell r="J47">
            <v>0</v>
          </cell>
          <cell r="K47">
            <v>0</v>
          </cell>
          <cell r="L47">
            <v>0</v>
          </cell>
          <cell r="M47">
            <v>0</v>
          </cell>
          <cell r="N47">
            <v>0</v>
          </cell>
          <cell r="O47">
            <v>0</v>
          </cell>
          <cell r="P47">
            <v>0</v>
          </cell>
        </row>
        <row r="48">
          <cell r="E48">
            <v>10</v>
          </cell>
          <cell r="F48">
            <v>0</v>
          </cell>
          <cell r="G48">
            <v>7</v>
          </cell>
          <cell r="H48">
            <v>1</v>
          </cell>
          <cell r="I48">
            <v>0</v>
          </cell>
          <cell r="J48">
            <v>2</v>
          </cell>
          <cell r="K48">
            <v>2</v>
          </cell>
          <cell r="L48">
            <v>0</v>
          </cell>
          <cell r="M48">
            <v>0</v>
          </cell>
          <cell r="N48">
            <v>0</v>
          </cell>
          <cell r="O48">
            <v>0</v>
          </cell>
          <cell r="P48">
            <v>0</v>
          </cell>
        </row>
        <row r="49">
          <cell r="E49">
            <v>48</v>
          </cell>
          <cell r="F49">
            <v>21</v>
          </cell>
          <cell r="G49">
            <v>20</v>
          </cell>
          <cell r="H49">
            <v>1</v>
          </cell>
          <cell r="I49">
            <v>0</v>
          </cell>
          <cell r="J49">
            <v>6</v>
          </cell>
          <cell r="K49">
            <v>3</v>
          </cell>
          <cell r="L49">
            <v>1</v>
          </cell>
          <cell r="M49">
            <v>1</v>
          </cell>
          <cell r="N49">
            <v>1</v>
          </cell>
          <cell r="O49">
            <v>0</v>
          </cell>
          <cell r="P49">
            <v>0</v>
          </cell>
        </row>
        <row r="51">
          <cell r="E51">
            <v>63</v>
          </cell>
          <cell r="F51">
            <v>26</v>
          </cell>
          <cell r="G51">
            <v>27</v>
          </cell>
          <cell r="H51">
            <v>2</v>
          </cell>
          <cell r="I51">
            <v>0</v>
          </cell>
          <cell r="J51">
            <v>8</v>
          </cell>
          <cell r="K51">
            <v>5</v>
          </cell>
          <cell r="L51">
            <v>1</v>
          </cell>
          <cell r="M51">
            <v>1</v>
          </cell>
          <cell r="N51">
            <v>1</v>
          </cell>
          <cell r="O51">
            <v>0</v>
          </cell>
          <cell r="P51">
            <v>0</v>
          </cell>
        </row>
        <row r="52">
          <cell r="E52">
            <v>890</v>
          </cell>
          <cell r="F52">
            <v>799</v>
          </cell>
          <cell r="G52">
            <v>19</v>
          </cell>
          <cell r="H52">
            <v>26</v>
          </cell>
          <cell r="I52">
            <v>13</v>
          </cell>
          <cell r="J52">
            <v>16</v>
          </cell>
          <cell r="K52">
            <v>7</v>
          </cell>
          <cell r="L52">
            <v>3</v>
          </cell>
          <cell r="M52">
            <v>5</v>
          </cell>
          <cell r="N52">
            <v>1</v>
          </cell>
          <cell r="O52">
            <v>3</v>
          </cell>
          <cell r="P52">
            <v>14</v>
          </cell>
        </row>
        <row r="53">
          <cell r="E53">
            <v>245</v>
          </cell>
          <cell r="F53">
            <v>20</v>
          </cell>
          <cell r="G53">
            <v>147</v>
          </cell>
          <cell r="H53">
            <v>1</v>
          </cell>
          <cell r="I53">
            <v>1</v>
          </cell>
          <cell r="J53">
            <v>59</v>
          </cell>
          <cell r="K53">
            <v>24</v>
          </cell>
          <cell r="L53">
            <v>1</v>
          </cell>
          <cell r="M53">
            <v>28</v>
          </cell>
          <cell r="N53">
            <v>6</v>
          </cell>
          <cell r="O53">
            <v>17</v>
          </cell>
          <cell r="P53">
            <v>0</v>
          </cell>
        </row>
        <row r="54">
          <cell r="E54">
            <v>3829</v>
          </cell>
          <cell r="F54">
            <v>1576</v>
          </cell>
          <cell r="G54">
            <v>942</v>
          </cell>
          <cell r="H54">
            <v>143</v>
          </cell>
          <cell r="I54">
            <v>11</v>
          </cell>
          <cell r="J54">
            <v>1044</v>
          </cell>
          <cell r="K54">
            <v>538</v>
          </cell>
          <cell r="L54">
            <v>44</v>
          </cell>
          <cell r="M54">
            <v>317</v>
          </cell>
          <cell r="N54">
            <v>145</v>
          </cell>
          <cell r="O54">
            <v>87</v>
          </cell>
          <cell r="P54">
            <v>26</v>
          </cell>
        </row>
        <row r="55">
          <cell r="E55">
            <v>282</v>
          </cell>
          <cell r="F55">
            <v>183</v>
          </cell>
          <cell r="G55">
            <v>9</v>
          </cell>
          <cell r="H55">
            <v>65</v>
          </cell>
          <cell r="I55">
            <v>0</v>
          </cell>
          <cell r="J55">
            <v>4</v>
          </cell>
          <cell r="K55">
            <v>2</v>
          </cell>
          <cell r="L55">
            <v>0</v>
          </cell>
          <cell r="M55">
            <v>1</v>
          </cell>
          <cell r="N55">
            <v>1</v>
          </cell>
          <cell r="O55">
            <v>1</v>
          </cell>
          <cell r="P55">
            <v>20</v>
          </cell>
        </row>
        <row r="56">
          <cell r="E56">
            <v>5246</v>
          </cell>
          <cell r="F56">
            <v>2578</v>
          </cell>
          <cell r="G56">
            <v>1117</v>
          </cell>
          <cell r="H56">
            <v>235</v>
          </cell>
          <cell r="I56">
            <v>25</v>
          </cell>
          <cell r="J56">
            <v>1123</v>
          </cell>
          <cell r="K56">
            <v>571</v>
          </cell>
          <cell r="L56">
            <v>48</v>
          </cell>
          <cell r="M56">
            <v>351</v>
          </cell>
          <cell r="N56">
            <v>153</v>
          </cell>
          <cell r="O56">
            <v>108</v>
          </cell>
          <cell r="P56">
            <v>60</v>
          </cell>
        </row>
      </sheetData>
      <sheetData sheetId="7">
        <row r="2">
          <cell r="D2">
            <v>33</v>
          </cell>
          <cell r="E2">
            <v>0</v>
          </cell>
          <cell r="F2">
            <v>3</v>
          </cell>
          <cell r="G2">
            <v>10</v>
          </cell>
          <cell r="H2">
            <v>15</v>
          </cell>
          <cell r="I2">
            <v>5</v>
          </cell>
          <cell r="J2">
            <v>0</v>
          </cell>
          <cell r="K2">
            <v>40.799999999999997</v>
          </cell>
          <cell r="L2">
            <v>44.9</v>
          </cell>
          <cell r="N2" t="str">
            <v>2024</v>
          </cell>
        </row>
        <row r="3">
          <cell r="D3">
            <v>17</v>
          </cell>
          <cell r="E3">
            <v>0</v>
          </cell>
          <cell r="F3">
            <v>0</v>
          </cell>
          <cell r="G3">
            <v>4</v>
          </cell>
          <cell r="H3">
            <v>10</v>
          </cell>
          <cell r="I3">
            <v>3</v>
          </cell>
          <cell r="J3">
            <v>0</v>
          </cell>
          <cell r="K3">
            <v>41.4</v>
          </cell>
          <cell r="L3">
            <v>43.5</v>
          </cell>
        </row>
        <row r="4">
          <cell r="D4">
            <v>50</v>
          </cell>
          <cell r="E4">
            <v>0</v>
          </cell>
          <cell r="F4">
            <v>3</v>
          </cell>
          <cell r="G4">
            <v>14</v>
          </cell>
          <cell r="H4">
            <v>25</v>
          </cell>
          <cell r="I4">
            <v>8</v>
          </cell>
          <cell r="J4">
            <v>0</v>
          </cell>
          <cell r="K4">
            <v>41</v>
          </cell>
          <cell r="L4">
            <v>44.4</v>
          </cell>
        </row>
        <row r="5">
          <cell r="D5">
            <v>2</v>
          </cell>
          <cell r="E5">
            <v>0</v>
          </cell>
          <cell r="F5">
            <v>0</v>
          </cell>
          <cell r="G5">
            <v>0</v>
          </cell>
          <cell r="H5">
            <v>2</v>
          </cell>
          <cell r="I5">
            <v>0</v>
          </cell>
          <cell r="J5">
            <v>0</v>
          </cell>
          <cell r="K5">
            <v>42</v>
          </cell>
          <cell r="L5">
            <v>43</v>
          </cell>
        </row>
        <row r="6">
          <cell r="D6">
            <v>0</v>
          </cell>
          <cell r="E6">
            <v>0</v>
          </cell>
          <cell r="F6">
            <v>0</v>
          </cell>
          <cell r="G6">
            <v>0</v>
          </cell>
          <cell r="H6">
            <v>0</v>
          </cell>
          <cell r="I6">
            <v>0</v>
          </cell>
          <cell r="J6">
            <v>0</v>
          </cell>
          <cell r="K6">
            <v>0</v>
          </cell>
          <cell r="L6">
            <v>0</v>
          </cell>
        </row>
        <row r="7">
          <cell r="D7">
            <v>2</v>
          </cell>
          <cell r="E7">
            <v>0</v>
          </cell>
          <cell r="F7">
            <v>0</v>
          </cell>
          <cell r="G7">
            <v>0</v>
          </cell>
          <cell r="H7">
            <v>2</v>
          </cell>
          <cell r="I7">
            <v>0</v>
          </cell>
          <cell r="J7">
            <v>0</v>
          </cell>
          <cell r="K7">
            <v>42</v>
          </cell>
          <cell r="L7">
            <v>43</v>
          </cell>
        </row>
        <row r="8">
          <cell r="D8">
            <v>43</v>
          </cell>
          <cell r="E8">
            <v>0</v>
          </cell>
          <cell r="F8">
            <v>6</v>
          </cell>
          <cell r="G8">
            <v>19</v>
          </cell>
          <cell r="H8">
            <v>13</v>
          </cell>
          <cell r="I8">
            <v>5</v>
          </cell>
          <cell r="J8">
            <v>0</v>
          </cell>
          <cell r="K8">
            <v>38.9</v>
          </cell>
          <cell r="L8">
            <v>42.7</v>
          </cell>
        </row>
        <row r="9">
          <cell r="D9">
            <v>25</v>
          </cell>
          <cell r="E9">
            <v>0</v>
          </cell>
          <cell r="F9">
            <v>3</v>
          </cell>
          <cell r="G9">
            <v>12</v>
          </cell>
          <cell r="H9">
            <v>7</v>
          </cell>
          <cell r="I9">
            <v>2</v>
          </cell>
          <cell r="J9">
            <v>1</v>
          </cell>
          <cell r="K9">
            <v>39.200000000000003</v>
          </cell>
          <cell r="L9">
            <v>42.6</v>
          </cell>
        </row>
        <row r="10">
          <cell r="D10">
            <v>68</v>
          </cell>
          <cell r="E10">
            <v>0</v>
          </cell>
          <cell r="F10">
            <v>9</v>
          </cell>
          <cell r="G10">
            <v>31</v>
          </cell>
          <cell r="H10">
            <v>20</v>
          </cell>
          <cell r="I10">
            <v>7</v>
          </cell>
          <cell r="J10">
            <v>1</v>
          </cell>
          <cell r="K10">
            <v>39</v>
          </cell>
          <cell r="L10">
            <v>42.6</v>
          </cell>
        </row>
        <row r="11">
          <cell r="D11">
            <v>63</v>
          </cell>
          <cell r="E11">
            <v>0</v>
          </cell>
          <cell r="F11">
            <v>11</v>
          </cell>
          <cell r="G11">
            <v>41</v>
          </cell>
          <cell r="H11">
            <v>11</v>
          </cell>
          <cell r="I11">
            <v>0</v>
          </cell>
          <cell r="J11">
            <v>0</v>
          </cell>
          <cell r="K11">
            <v>37</v>
          </cell>
          <cell r="L11">
            <v>41</v>
          </cell>
        </row>
        <row r="12">
          <cell r="D12">
            <v>15</v>
          </cell>
          <cell r="E12">
            <v>0</v>
          </cell>
          <cell r="F12">
            <v>0</v>
          </cell>
          <cell r="G12">
            <v>12</v>
          </cell>
          <cell r="H12">
            <v>2</v>
          </cell>
          <cell r="I12">
            <v>1</v>
          </cell>
          <cell r="J12">
            <v>0</v>
          </cell>
          <cell r="K12">
            <v>38.1</v>
          </cell>
          <cell r="L12">
            <v>41.1</v>
          </cell>
        </row>
        <row r="13">
          <cell r="D13">
            <v>78</v>
          </cell>
          <cell r="E13">
            <v>0</v>
          </cell>
          <cell r="F13">
            <v>11</v>
          </cell>
          <cell r="G13">
            <v>53</v>
          </cell>
          <cell r="H13">
            <v>13</v>
          </cell>
          <cell r="I13">
            <v>1</v>
          </cell>
          <cell r="J13">
            <v>0</v>
          </cell>
          <cell r="K13">
            <v>37.200000000000003</v>
          </cell>
          <cell r="L13">
            <v>41</v>
          </cell>
        </row>
        <row r="14">
          <cell r="D14">
            <v>95</v>
          </cell>
          <cell r="E14">
            <v>2</v>
          </cell>
          <cell r="F14">
            <v>13</v>
          </cell>
          <cell r="G14">
            <v>51</v>
          </cell>
          <cell r="H14">
            <v>25</v>
          </cell>
          <cell r="I14">
            <v>4</v>
          </cell>
          <cell r="J14">
            <v>0</v>
          </cell>
          <cell r="K14">
            <v>37.700000000000003</v>
          </cell>
          <cell r="L14">
            <v>43.1</v>
          </cell>
        </row>
        <row r="15">
          <cell r="D15">
            <v>23</v>
          </cell>
          <cell r="E15">
            <v>0</v>
          </cell>
          <cell r="F15">
            <v>4</v>
          </cell>
          <cell r="G15">
            <v>9</v>
          </cell>
          <cell r="H15">
            <v>8</v>
          </cell>
          <cell r="I15">
            <v>1</v>
          </cell>
          <cell r="J15">
            <v>1</v>
          </cell>
          <cell r="K15">
            <v>38.9</v>
          </cell>
          <cell r="L15">
            <v>43.2</v>
          </cell>
        </row>
        <row r="16">
          <cell r="D16">
            <v>118</v>
          </cell>
          <cell r="E16">
            <v>2</v>
          </cell>
          <cell r="F16">
            <v>17</v>
          </cell>
          <cell r="G16">
            <v>60</v>
          </cell>
          <cell r="H16">
            <v>33</v>
          </cell>
          <cell r="I16">
            <v>5</v>
          </cell>
          <cell r="J16">
            <v>1</v>
          </cell>
          <cell r="K16">
            <v>37.9</v>
          </cell>
          <cell r="L16">
            <v>43.1</v>
          </cell>
        </row>
        <row r="17">
          <cell r="D17">
            <v>8</v>
          </cell>
          <cell r="E17">
            <v>0</v>
          </cell>
          <cell r="F17">
            <v>1</v>
          </cell>
          <cell r="G17">
            <v>4</v>
          </cell>
          <cell r="H17">
            <v>3</v>
          </cell>
          <cell r="I17">
            <v>0</v>
          </cell>
          <cell r="J17">
            <v>0</v>
          </cell>
          <cell r="K17">
            <v>38.1</v>
          </cell>
          <cell r="L17">
            <v>43.8</v>
          </cell>
        </row>
        <row r="18">
          <cell r="D18">
            <v>3</v>
          </cell>
          <cell r="E18">
            <v>0</v>
          </cell>
          <cell r="F18">
            <v>2</v>
          </cell>
          <cell r="G18">
            <v>1</v>
          </cell>
          <cell r="H18">
            <v>0</v>
          </cell>
          <cell r="I18">
            <v>0</v>
          </cell>
          <cell r="J18">
            <v>0</v>
          </cell>
          <cell r="K18">
            <v>35.700000000000003</v>
          </cell>
          <cell r="L18">
            <v>37.700000000000003</v>
          </cell>
        </row>
        <row r="19">
          <cell r="D19">
            <v>11</v>
          </cell>
          <cell r="E19">
            <v>0</v>
          </cell>
          <cell r="F19">
            <v>3</v>
          </cell>
          <cell r="G19">
            <v>5</v>
          </cell>
          <cell r="H19">
            <v>3</v>
          </cell>
          <cell r="I19">
            <v>0</v>
          </cell>
          <cell r="J19">
            <v>0</v>
          </cell>
          <cell r="K19">
            <v>37.5</v>
          </cell>
          <cell r="L19">
            <v>42.1</v>
          </cell>
        </row>
        <row r="20">
          <cell r="D20">
            <v>21</v>
          </cell>
          <cell r="E20">
            <v>0</v>
          </cell>
          <cell r="F20">
            <v>5</v>
          </cell>
          <cell r="G20">
            <v>10</v>
          </cell>
          <cell r="H20">
            <v>4</v>
          </cell>
          <cell r="I20">
            <v>0</v>
          </cell>
          <cell r="J20">
            <v>2</v>
          </cell>
          <cell r="K20">
            <v>38.1</v>
          </cell>
          <cell r="L20">
            <v>42.5</v>
          </cell>
        </row>
        <row r="21">
          <cell r="D21">
            <v>6</v>
          </cell>
          <cell r="E21">
            <v>0</v>
          </cell>
          <cell r="F21">
            <v>1</v>
          </cell>
          <cell r="G21">
            <v>3</v>
          </cell>
          <cell r="H21">
            <v>2</v>
          </cell>
          <cell r="I21">
            <v>0</v>
          </cell>
          <cell r="J21">
            <v>0</v>
          </cell>
          <cell r="K21">
            <v>37</v>
          </cell>
          <cell r="L21">
            <v>38</v>
          </cell>
        </row>
        <row r="22">
          <cell r="D22">
            <v>27</v>
          </cell>
          <cell r="E22">
            <v>0</v>
          </cell>
          <cell r="F22">
            <v>6</v>
          </cell>
          <cell r="G22">
            <v>13</v>
          </cell>
          <cell r="H22">
            <v>6</v>
          </cell>
          <cell r="I22">
            <v>0</v>
          </cell>
          <cell r="J22">
            <v>2</v>
          </cell>
          <cell r="K22">
            <v>37.9</v>
          </cell>
          <cell r="L22">
            <v>41.5</v>
          </cell>
        </row>
        <row r="23">
          <cell r="D23">
            <v>1</v>
          </cell>
          <cell r="E23">
            <v>0</v>
          </cell>
          <cell r="F23">
            <v>0</v>
          </cell>
          <cell r="G23">
            <v>0</v>
          </cell>
          <cell r="H23">
            <v>1</v>
          </cell>
          <cell r="I23">
            <v>0</v>
          </cell>
          <cell r="J23">
            <v>0</v>
          </cell>
          <cell r="K23">
            <v>41</v>
          </cell>
          <cell r="L23">
            <v>43</v>
          </cell>
        </row>
        <row r="24">
          <cell r="D24">
            <v>0</v>
          </cell>
          <cell r="E24">
            <v>0</v>
          </cell>
          <cell r="F24">
            <v>0</v>
          </cell>
          <cell r="G24">
            <v>0</v>
          </cell>
          <cell r="H24">
            <v>0</v>
          </cell>
          <cell r="I24">
            <v>0</v>
          </cell>
          <cell r="J24">
            <v>0</v>
          </cell>
          <cell r="K24">
            <v>0</v>
          </cell>
          <cell r="L24">
            <v>0</v>
          </cell>
        </row>
        <row r="25">
          <cell r="D25">
            <v>1</v>
          </cell>
          <cell r="E25">
            <v>0</v>
          </cell>
          <cell r="F25">
            <v>0</v>
          </cell>
          <cell r="G25">
            <v>0</v>
          </cell>
          <cell r="H25">
            <v>1</v>
          </cell>
          <cell r="I25">
            <v>0</v>
          </cell>
          <cell r="J25">
            <v>0</v>
          </cell>
          <cell r="K25">
            <v>41</v>
          </cell>
          <cell r="L25">
            <v>43</v>
          </cell>
        </row>
        <row r="26">
          <cell r="D26">
            <v>8</v>
          </cell>
          <cell r="E26">
            <v>0</v>
          </cell>
          <cell r="F26">
            <v>1</v>
          </cell>
          <cell r="G26">
            <v>2</v>
          </cell>
          <cell r="H26">
            <v>5</v>
          </cell>
          <cell r="I26">
            <v>0</v>
          </cell>
          <cell r="J26">
            <v>0</v>
          </cell>
          <cell r="K26">
            <v>38.6</v>
          </cell>
          <cell r="L26">
            <v>46.8</v>
          </cell>
        </row>
        <row r="27">
          <cell r="D27">
            <v>2</v>
          </cell>
          <cell r="E27">
            <v>0</v>
          </cell>
          <cell r="F27">
            <v>0</v>
          </cell>
          <cell r="G27">
            <v>0</v>
          </cell>
          <cell r="H27">
            <v>1</v>
          </cell>
          <cell r="I27">
            <v>0</v>
          </cell>
          <cell r="J27">
            <v>1</v>
          </cell>
          <cell r="K27">
            <v>47</v>
          </cell>
          <cell r="L27">
            <v>53</v>
          </cell>
        </row>
        <row r="28">
          <cell r="D28">
            <v>10</v>
          </cell>
          <cell r="E28">
            <v>0</v>
          </cell>
          <cell r="F28">
            <v>1</v>
          </cell>
          <cell r="G28">
            <v>2</v>
          </cell>
          <cell r="H28">
            <v>6</v>
          </cell>
          <cell r="I28">
            <v>0</v>
          </cell>
          <cell r="J28">
            <v>1</v>
          </cell>
          <cell r="K28">
            <v>40.299999999999997</v>
          </cell>
          <cell r="L28">
            <v>48</v>
          </cell>
        </row>
        <row r="29">
          <cell r="D29">
            <v>1</v>
          </cell>
          <cell r="E29">
            <v>0</v>
          </cell>
          <cell r="F29">
            <v>0</v>
          </cell>
          <cell r="G29">
            <v>1</v>
          </cell>
          <cell r="H29">
            <v>0</v>
          </cell>
          <cell r="I29">
            <v>0</v>
          </cell>
          <cell r="J29">
            <v>0</v>
          </cell>
          <cell r="K29">
            <v>36</v>
          </cell>
          <cell r="L29">
            <v>46</v>
          </cell>
        </row>
        <row r="30">
          <cell r="D30">
            <v>0</v>
          </cell>
          <cell r="E30">
            <v>0</v>
          </cell>
          <cell r="F30">
            <v>0</v>
          </cell>
          <cell r="G30">
            <v>0</v>
          </cell>
          <cell r="H30">
            <v>0</v>
          </cell>
          <cell r="I30">
            <v>0</v>
          </cell>
          <cell r="J30">
            <v>0</v>
          </cell>
          <cell r="K30">
            <v>0</v>
          </cell>
          <cell r="L30">
            <v>0</v>
          </cell>
        </row>
        <row r="31">
          <cell r="D31">
            <v>1</v>
          </cell>
          <cell r="E31">
            <v>0</v>
          </cell>
          <cell r="F31">
            <v>0</v>
          </cell>
          <cell r="G31">
            <v>1</v>
          </cell>
          <cell r="H31">
            <v>0</v>
          </cell>
          <cell r="I31">
            <v>0</v>
          </cell>
          <cell r="J31">
            <v>0</v>
          </cell>
          <cell r="K31">
            <v>36</v>
          </cell>
          <cell r="L31">
            <v>46</v>
          </cell>
        </row>
        <row r="32">
          <cell r="D32">
            <v>275</v>
          </cell>
          <cell r="E32">
            <v>2</v>
          </cell>
          <cell r="F32">
            <v>40</v>
          </cell>
          <cell r="G32">
            <v>138</v>
          </cell>
          <cell r="H32">
            <v>79</v>
          </cell>
          <cell r="I32">
            <v>14</v>
          </cell>
          <cell r="J32">
            <v>2</v>
          </cell>
          <cell r="K32">
            <v>38.200000000000003</v>
          </cell>
          <cell r="L32">
            <v>42.8</v>
          </cell>
        </row>
        <row r="33">
          <cell r="D33">
            <v>91</v>
          </cell>
          <cell r="E33">
            <v>0</v>
          </cell>
          <cell r="F33">
            <v>10</v>
          </cell>
          <cell r="G33">
            <v>41</v>
          </cell>
          <cell r="H33">
            <v>30</v>
          </cell>
          <cell r="I33">
            <v>7</v>
          </cell>
          <cell r="J33">
            <v>3</v>
          </cell>
          <cell r="K33">
            <v>39.299999999999997</v>
          </cell>
          <cell r="L33">
            <v>42.4</v>
          </cell>
        </row>
        <row r="34">
          <cell r="D34">
            <v>366</v>
          </cell>
          <cell r="E34">
            <v>2</v>
          </cell>
          <cell r="F34">
            <v>50</v>
          </cell>
          <cell r="G34">
            <v>179</v>
          </cell>
          <cell r="H34">
            <v>109</v>
          </cell>
          <cell r="I34">
            <v>21</v>
          </cell>
          <cell r="J34">
            <v>5</v>
          </cell>
          <cell r="K34">
            <v>38.5</v>
          </cell>
          <cell r="L34">
            <v>42.7</v>
          </cell>
        </row>
      </sheetData>
      <sheetData sheetId="8">
        <row r="2">
          <cell r="G2">
            <v>1011</v>
          </cell>
          <cell r="H2">
            <v>137</v>
          </cell>
          <cell r="I2">
            <v>378</v>
          </cell>
          <cell r="J2">
            <v>482</v>
          </cell>
          <cell r="K2">
            <v>14</v>
          </cell>
          <cell r="L2">
            <v>0</v>
          </cell>
          <cell r="P2" t="str">
            <v>2024</v>
          </cell>
        </row>
        <row r="3">
          <cell r="G3">
            <v>1045</v>
          </cell>
          <cell r="H3">
            <v>54</v>
          </cell>
          <cell r="I3">
            <v>336</v>
          </cell>
          <cell r="J3">
            <v>638</v>
          </cell>
          <cell r="K3">
            <v>17</v>
          </cell>
          <cell r="L3">
            <v>0</v>
          </cell>
        </row>
        <row r="4">
          <cell r="G4">
            <v>2056</v>
          </cell>
          <cell r="H4">
            <v>191</v>
          </cell>
          <cell r="I4">
            <v>714</v>
          </cell>
          <cell r="J4">
            <v>1120</v>
          </cell>
          <cell r="K4">
            <v>31</v>
          </cell>
          <cell r="L4">
            <v>0</v>
          </cell>
        </row>
        <row r="5">
          <cell r="G5">
            <v>1418</v>
          </cell>
          <cell r="H5">
            <v>210</v>
          </cell>
          <cell r="I5">
            <v>513</v>
          </cell>
          <cell r="J5">
            <v>674</v>
          </cell>
          <cell r="K5">
            <v>21</v>
          </cell>
          <cell r="L5">
            <v>0</v>
          </cell>
        </row>
        <row r="6">
          <cell r="G6">
            <v>1052</v>
          </cell>
          <cell r="H6">
            <v>63</v>
          </cell>
          <cell r="I6">
            <v>365</v>
          </cell>
          <cell r="J6">
            <v>610</v>
          </cell>
          <cell r="K6">
            <v>12</v>
          </cell>
          <cell r="L6">
            <v>2</v>
          </cell>
        </row>
        <row r="7">
          <cell r="G7">
            <v>2470</v>
          </cell>
          <cell r="H7">
            <v>273</v>
          </cell>
          <cell r="I7">
            <v>878</v>
          </cell>
          <cell r="J7">
            <v>1284</v>
          </cell>
          <cell r="K7">
            <v>33</v>
          </cell>
          <cell r="L7">
            <v>2</v>
          </cell>
        </row>
        <row r="8">
          <cell r="G8">
            <v>2429</v>
          </cell>
          <cell r="H8">
            <v>347</v>
          </cell>
          <cell r="I8">
            <v>891</v>
          </cell>
          <cell r="J8">
            <v>1156</v>
          </cell>
          <cell r="K8">
            <v>35</v>
          </cell>
          <cell r="L8">
            <v>0</v>
          </cell>
        </row>
        <row r="9">
          <cell r="G9">
            <v>2097</v>
          </cell>
          <cell r="H9">
            <v>117</v>
          </cell>
          <cell r="I9">
            <v>701</v>
          </cell>
          <cell r="J9">
            <v>1248</v>
          </cell>
          <cell r="K9">
            <v>29</v>
          </cell>
          <cell r="L9">
            <v>2</v>
          </cell>
        </row>
        <row r="10">
          <cell r="G10">
            <v>4526</v>
          </cell>
          <cell r="H10">
            <v>464</v>
          </cell>
          <cell r="I10">
            <v>1592</v>
          </cell>
          <cell r="J10">
            <v>2404</v>
          </cell>
          <cell r="K10">
            <v>64</v>
          </cell>
          <cell r="L10">
            <v>2</v>
          </cell>
        </row>
        <row r="11">
          <cell r="G11">
            <v>38</v>
          </cell>
          <cell r="H11">
            <v>0</v>
          </cell>
          <cell r="I11">
            <v>5</v>
          </cell>
          <cell r="J11">
            <v>29</v>
          </cell>
          <cell r="K11">
            <v>2</v>
          </cell>
          <cell r="L11">
            <v>2</v>
          </cell>
        </row>
        <row r="12">
          <cell r="G12">
            <v>23</v>
          </cell>
          <cell r="H12">
            <v>0</v>
          </cell>
          <cell r="I12">
            <v>4</v>
          </cell>
          <cell r="J12">
            <v>14</v>
          </cell>
          <cell r="K12">
            <v>1</v>
          </cell>
          <cell r="L12">
            <v>4</v>
          </cell>
        </row>
        <row r="13">
          <cell r="G13">
            <v>61</v>
          </cell>
          <cell r="H13">
            <v>0</v>
          </cell>
          <cell r="I13">
            <v>9</v>
          </cell>
          <cell r="J13">
            <v>43</v>
          </cell>
          <cell r="K13">
            <v>3</v>
          </cell>
          <cell r="L13">
            <v>6</v>
          </cell>
        </row>
        <row r="14">
          <cell r="G14">
            <v>65</v>
          </cell>
          <cell r="H14">
            <v>3</v>
          </cell>
          <cell r="I14">
            <v>41</v>
          </cell>
          <cell r="J14">
            <v>21</v>
          </cell>
          <cell r="K14">
            <v>0</v>
          </cell>
          <cell r="L14">
            <v>0</v>
          </cell>
        </row>
        <row r="15">
          <cell r="G15">
            <v>66</v>
          </cell>
          <cell r="H15">
            <v>1</v>
          </cell>
          <cell r="I15">
            <v>33</v>
          </cell>
          <cell r="J15">
            <v>25</v>
          </cell>
          <cell r="K15">
            <v>7</v>
          </cell>
          <cell r="L15">
            <v>0</v>
          </cell>
        </row>
        <row r="16">
          <cell r="G16">
            <v>131</v>
          </cell>
          <cell r="H16">
            <v>4</v>
          </cell>
          <cell r="I16">
            <v>74</v>
          </cell>
          <cell r="J16">
            <v>46</v>
          </cell>
          <cell r="K16">
            <v>7</v>
          </cell>
          <cell r="L16">
            <v>0</v>
          </cell>
        </row>
        <row r="17">
          <cell r="G17">
            <v>87</v>
          </cell>
          <cell r="H17">
            <v>0</v>
          </cell>
          <cell r="I17">
            <v>63</v>
          </cell>
          <cell r="J17">
            <v>18</v>
          </cell>
          <cell r="K17">
            <v>5</v>
          </cell>
          <cell r="L17">
            <v>1</v>
          </cell>
        </row>
        <row r="18">
          <cell r="G18">
            <v>32</v>
          </cell>
          <cell r="H18">
            <v>0</v>
          </cell>
          <cell r="I18">
            <v>13</v>
          </cell>
          <cell r="J18">
            <v>14</v>
          </cell>
          <cell r="K18">
            <v>5</v>
          </cell>
          <cell r="L18">
            <v>0</v>
          </cell>
        </row>
        <row r="19">
          <cell r="G19">
            <v>119</v>
          </cell>
          <cell r="H19">
            <v>0</v>
          </cell>
          <cell r="I19">
            <v>76</v>
          </cell>
          <cell r="J19">
            <v>32</v>
          </cell>
          <cell r="K19">
            <v>10</v>
          </cell>
          <cell r="L19">
            <v>1</v>
          </cell>
        </row>
        <row r="20">
          <cell r="G20">
            <v>161</v>
          </cell>
          <cell r="H20">
            <v>4</v>
          </cell>
          <cell r="I20">
            <v>86</v>
          </cell>
          <cell r="J20">
            <v>59</v>
          </cell>
          <cell r="K20">
            <v>12</v>
          </cell>
          <cell r="L20">
            <v>0</v>
          </cell>
        </row>
        <row r="21">
          <cell r="G21">
            <v>78</v>
          </cell>
          <cell r="H21">
            <v>5</v>
          </cell>
          <cell r="I21">
            <v>27</v>
          </cell>
          <cell r="J21">
            <v>40</v>
          </cell>
          <cell r="K21">
            <v>6</v>
          </cell>
          <cell r="L21">
            <v>0</v>
          </cell>
        </row>
        <row r="22">
          <cell r="G22">
            <v>239</v>
          </cell>
          <cell r="H22">
            <v>9</v>
          </cell>
          <cell r="I22">
            <v>113</v>
          </cell>
          <cell r="J22">
            <v>99</v>
          </cell>
          <cell r="K22">
            <v>18</v>
          </cell>
          <cell r="L22">
            <v>0</v>
          </cell>
        </row>
        <row r="23">
          <cell r="G23">
            <v>25</v>
          </cell>
          <cell r="H23">
            <v>2</v>
          </cell>
          <cell r="I23">
            <v>13</v>
          </cell>
          <cell r="J23">
            <v>7</v>
          </cell>
          <cell r="K23">
            <v>3</v>
          </cell>
          <cell r="L23">
            <v>0</v>
          </cell>
        </row>
        <row r="24">
          <cell r="G24">
            <v>19</v>
          </cell>
          <cell r="H24">
            <v>0</v>
          </cell>
          <cell r="I24">
            <v>8</v>
          </cell>
          <cell r="J24">
            <v>11</v>
          </cell>
          <cell r="K24">
            <v>0</v>
          </cell>
          <cell r="L24">
            <v>0</v>
          </cell>
        </row>
        <row r="25">
          <cell r="G25">
            <v>44</v>
          </cell>
          <cell r="H25">
            <v>2</v>
          </cell>
          <cell r="I25">
            <v>21</v>
          </cell>
          <cell r="J25">
            <v>18</v>
          </cell>
          <cell r="K25">
            <v>3</v>
          </cell>
          <cell r="L25">
            <v>0</v>
          </cell>
        </row>
        <row r="26">
          <cell r="G26">
            <v>4</v>
          </cell>
          <cell r="H26">
            <v>2</v>
          </cell>
          <cell r="I26">
            <v>1</v>
          </cell>
          <cell r="J26">
            <v>1</v>
          </cell>
          <cell r="K26">
            <v>0</v>
          </cell>
          <cell r="L26">
            <v>0</v>
          </cell>
        </row>
        <row r="27">
          <cell r="G27">
            <v>9</v>
          </cell>
          <cell r="H27">
            <v>5</v>
          </cell>
          <cell r="I27">
            <v>2</v>
          </cell>
          <cell r="J27">
            <v>1</v>
          </cell>
          <cell r="K27">
            <v>1</v>
          </cell>
          <cell r="L27">
            <v>0</v>
          </cell>
        </row>
        <row r="28">
          <cell r="G28">
            <v>13</v>
          </cell>
          <cell r="H28">
            <v>7</v>
          </cell>
          <cell r="I28">
            <v>3</v>
          </cell>
          <cell r="J28">
            <v>2</v>
          </cell>
          <cell r="K28">
            <v>1</v>
          </cell>
          <cell r="L28">
            <v>0</v>
          </cell>
        </row>
        <row r="32">
          <cell r="G32">
            <v>3</v>
          </cell>
          <cell r="H32">
            <v>1</v>
          </cell>
          <cell r="I32">
            <v>1</v>
          </cell>
          <cell r="J32">
            <v>0</v>
          </cell>
          <cell r="K32">
            <v>1</v>
          </cell>
          <cell r="L32">
            <v>0</v>
          </cell>
        </row>
        <row r="33">
          <cell r="G33">
            <v>10</v>
          </cell>
          <cell r="H33">
            <v>0</v>
          </cell>
          <cell r="I33">
            <v>5</v>
          </cell>
          <cell r="J33">
            <v>4</v>
          </cell>
          <cell r="K33">
            <v>1</v>
          </cell>
          <cell r="L33">
            <v>0</v>
          </cell>
        </row>
        <row r="34">
          <cell r="G34">
            <v>13</v>
          </cell>
          <cell r="H34">
            <v>1</v>
          </cell>
          <cell r="I34">
            <v>6</v>
          </cell>
          <cell r="J34">
            <v>4</v>
          </cell>
          <cell r="K34">
            <v>2</v>
          </cell>
          <cell r="L34">
            <v>0</v>
          </cell>
        </row>
        <row r="35">
          <cell r="G35">
            <v>345</v>
          </cell>
          <cell r="H35">
            <v>12</v>
          </cell>
          <cell r="I35">
            <v>205</v>
          </cell>
          <cell r="J35">
            <v>106</v>
          </cell>
          <cell r="K35">
            <v>21</v>
          </cell>
          <cell r="L35">
            <v>1</v>
          </cell>
        </row>
        <row r="36">
          <cell r="G36">
            <v>214</v>
          </cell>
          <cell r="H36">
            <v>11</v>
          </cell>
          <cell r="I36">
            <v>88</v>
          </cell>
          <cell r="J36">
            <v>95</v>
          </cell>
          <cell r="K36">
            <v>20</v>
          </cell>
          <cell r="L36">
            <v>0</v>
          </cell>
        </row>
        <row r="37">
          <cell r="G37">
            <v>559</v>
          </cell>
          <cell r="H37">
            <v>23</v>
          </cell>
          <cell r="I37">
            <v>293</v>
          </cell>
          <cell r="J37">
            <v>201</v>
          </cell>
          <cell r="K37">
            <v>41</v>
          </cell>
          <cell r="L37">
            <v>1</v>
          </cell>
        </row>
        <row r="38">
          <cell r="G38">
            <v>58</v>
          </cell>
          <cell r="H38">
            <v>0</v>
          </cell>
          <cell r="I38">
            <v>6</v>
          </cell>
          <cell r="J38">
            <v>21</v>
          </cell>
          <cell r="K38">
            <v>30</v>
          </cell>
          <cell r="L38">
            <v>1</v>
          </cell>
        </row>
        <row r="39">
          <cell r="G39">
            <v>42</v>
          </cell>
          <cell r="H39">
            <v>0</v>
          </cell>
          <cell r="I39">
            <v>5</v>
          </cell>
          <cell r="J39">
            <v>20</v>
          </cell>
          <cell r="K39">
            <v>17</v>
          </cell>
          <cell r="L39">
            <v>0</v>
          </cell>
        </row>
        <row r="40">
          <cell r="G40">
            <v>100</v>
          </cell>
          <cell r="H40">
            <v>0</v>
          </cell>
          <cell r="I40">
            <v>11</v>
          </cell>
          <cell r="J40">
            <v>41</v>
          </cell>
          <cell r="K40">
            <v>47</v>
          </cell>
          <cell r="L40">
            <v>1</v>
          </cell>
        </row>
        <row r="41">
          <cell r="G41">
            <v>2870</v>
          </cell>
          <cell r="H41">
            <v>359</v>
          </cell>
          <cell r="I41">
            <v>1107</v>
          </cell>
          <cell r="J41">
            <v>1312</v>
          </cell>
          <cell r="K41">
            <v>88</v>
          </cell>
          <cell r="L41">
            <v>4</v>
          </cell>
        </row>
        <row r="42">
          <cell r="G42">
            <v>2376</v>
          </cell>
          <cell r="H42">
            <v>128</v>
          </cell>
          <cell r="I42">
            <v>798</v>
          </cell>
          <cell r="J42">
            <v>1377</v>
          </cell>
          <cell r="K42">
            <v>67</v>
          </cell>
          <cell r="L42">
            <v>6</v>
          </cell>
        </row>
        <row r="43">
          <cell r="G43">
            <v>5246</v>
          </cell>
          <cell r="H43">
            <v>487</v>
          </cell>
          <cell r="I43">
            <v>1905</v>
          </cell>
          <cell r="J43">
            <v>2689</v>
          </cell>
          <cell r="K43">
            <v>155</v>
          </cell>
          <cell r="L43">
            <v>10</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D46"/>
  <sheetViews>
    <sheetView tabSelected="1" zoomScale="140" zoomScaleNormal="140" workbookViewId="0">
      <selection sqref="A1:B1"/>
    </sheetView>
  </sheetViews>
  <sheetFormatPr baseColWidth="10" defaultColWidth="11.42578125" defaultRowHeight="12.75"/>
  <cols>
    <col min="1" max="1" width="10.7109375" style="22" customWidth="1"/>
    <col min="2" max="2" width="55.7109375" style="22" customWidth="1"/>
    <col min="3" max="3" width="8.7109375" style="22" customWidth="1"/>
    <col min="4" max="4" width="16.7109375" style="22" customWidth="1"/>
    <col min="5" max="16384" width="11.42578125" style="22"/>
  </cols>
  <sheetData>
    <row r="1" spans="1:4" ht="50.1" customHeight="1" thickBot="1">
      <c r="A1" s="242" t="s">
        <v>72</v>
      </c>
      <c r="B1" s="242"/>
      <c r="C1" s="166"/>
      <c r="D1" s="166"/>
    </row>
    <row r="2" spans="1:4" ht="35.1" customHeight="1" thickTop="1">
      <c r="A2" s="167" t="s">
        <v>73</v>
      </c>
      <c r="B2" s="167"/>
      <c r="C2" s="168" t="s">
        <v>74</v>
      </c>
      <c r="D2" s="168"/>
    </row>
    <row r="3" spans="1:4" ht="24.95" customHeight="1">
      <c r="A3" s="169"/>
      <c r="B3" s="169"/>
      <c r="C3" s="169"/>
      <c r="D3" s="169"/>
    </row>
    <row r="4" spans="1:4" ht="24.95" customHeight="1">
      <c r="A4" s="171" t="s">
        <v>89</v>
      </c>
      <c r="B4" s="171"/>
      <c r="C4" s="171"/>
      <c r="D4" s="172"/>
    </row>
    <row r="5" spans="1:4" ht="24.95" customHeight="1">
      <c r="A5" s="171" t="s">
        <v>75</v>
      </c>
      <c r="B5" s="171"/>
      <c r="C5" s="171"/>
      <c r="D5" s="172"/>
    </row>
    <row r="6" spans="1:4" ht="39.950000000000003" customHeight="1">
      <c r="A6" s="173" t="str">
        <f>'[1]Tab 1.1'!$P$2</f>
        <v>2024</v>
      </c>
      <c r="B6" s="173"/>
      <c r="C6" s="173"/>
      <c r="D6" s="173"/>
    </row>
    <row r="7" spans="1:4" ht="24.95" customHeight="1">
      <c r="A7" s="170"/>
      <c r="B7" s="170"/>
      <c r="C7" s="170"/>
      <c r="D7" s="170"/>
    </row>
    <row r="8" spans="1:4" ht="24.95" customHeight="1">
      <c r="A8" s="170"/>
      <c r="B8" s="170"/>
      <c r="C8" s="170"/>
      <c r="D8" s="170"/>
    </row>
    <row r="9" spans="1:4" ht="24.95" customHeight="1">
      <c r="A9" s="170"/>
      <c r="B9" s="170"/>
      <c r="C9" s="170"/>
      <c r="D9" s="170"/>
    </row>
    <row r="10" spans="1:4" ht="24.95" customHeight="1">
      <c r="A10" s="163"/>
      <c r="B10" s="163"/>
      <c r="C10" s="163"/>
      <c r="D10" s="163"/>
    </row>
    <row r="11" spans="1:4" ht="24.95" customHeight="1">
      <c r="A11" s="163"/>
      <c r="B11" s="163"/>
      <c r="C11" s="163"/>
      <c r="D11" s="163"/>
    </row>
    <row r="12" spans="1:4" ht="24.95" customHeight="1">
      <c r="A12" s="163"/>
      <c r="B12" s="163"/>
      <c r="C12" s="163"/>
      <c r="D12" s="163"/>
    </row>
    <row r="13" spans="1:4" ht="12" customHeight="1">
      <c r="A13" s="33"/>
      <c r="B13" s="164" t="s">
        <v>231</v>
      </c>
      <c r="C13" s="164"/>
      <c r="D13" s="34" t="str">
        <f>"B343 "&amp;'[1]Tab 1.1'!$P$2&amp;" 00"</f>
        <v>B343 2024 00</v>
      </c>
    </row>
    <row r="14" spans="1:4" ht="12" customHeight="1">
      <c r="A14" s="33"/>
      <c r="B14" s="164"/>
      <c r="C14" s="164"/>
      <c r="D14" s="31"/>
    </row>
    <row r="15" spans="1:4" ht="12" customHeight="1">
      <c r="A15" s="33"/>
      <c r="B15" s="164" t="s">
        <v>76</v>
      </c>
      <c r="C15" s="164"/>
      <c r="D15" s="31" t="s">
        <v>307</v>
      </c>
    </row>
    <row r="16" spans="1:4" ht="12" customHeight="1">
      <c r="A16" s="33"/>
      <c r="B16" s="164"/>
      <c r="C16" s="164"/>
      <c r="D16" s="31"/>
    </row>
    <row r="17" spans="1:4" ht="12" customHeight="1">
      <c r="A17" s="35"/>
      <c r="B17" s="165"/>
      <c r="C17" s="165"/>
      <c r="D17" s="32"/>
    </row>
    <row r="18" spans="1:4" ht="12" customHeight="1">
      <c r="A18" s="159"/>
      <c r="B18" s="159"/>
      <c r="C18" s="159"/>
      <c r="D18" s="159"/>
    </row>
    <row r="19" spans="1:4" ht="12" customHeight="1">
      <c r="A19" s="156" t="s">
        <v>77</v>
      </c>
      <c r="B19" s="156"/>
      <c r="C19" s="156"/>
      <c r="D19" s="156"/>
    </row>
    <row r="20" spans="1:4" ht="12" customHeight="1">
      <c r="A20" s="156" t="s">
        <v>232</v>
      </c>
      <c r="B20" s="156"/>
      <c r="C20" s="156"/>
      <c r="D20" s="156"/>
    </row>
    <row r="21" spans="1:4" ht="12" customHeight="1">
      <c r="A21" s="156"/>
      <c r="B21" s="156"/>
      <c r="C21" s="156"/>
      <c r="D21" s="156"/>
    </row>
    <row r="22" spans="1:4" ht="12" customHeight="1">
      <c r="A22" s="162" t="s">
        <v>292</v>
      </c>
      <c r="B22" s="162"/>
      <c r="C22" s="162"/>
      <c r="D22" s="162"/>
    </row>
    <row r="23" spans="1:4" ht="12" customHeight="1">
      <c r="A23" s="156"/>
      <c r="B23" s="156"/>
      <c r="C23" s="156"/>
      <c r="D23" s="156"/>
    </row>
    <row r="24" spans="1:4" ht="12" customHeight="1">
      <c r="A24" s="157" t="s">
        <v>295</v>
      </c>
      <c r="B24" s="157"/>
      <c r="C24" s="157"/>
      <c r="D24" s="157"/>
    </row>
    <row r="25" spans="1:4" ht="12" customHeight="1">
      <c r="A25" s="157" t="s">
        <v>233</v>
      </c>
      <c r="B25" s="157"/>
      <c r="C25" s="157"/>
      <c r="D25" s="157"/>
    </row>
    <row r="26" spans="1:4" ht="12" customHeight="1">
      <c r="A26" s="158"/>
      <c r="B26" s="158"/>
      <c r="C26" s="158"/>
      <c r="D26" s="158"/>
    </row>
    <row r="27" spans="1:4" ht="12" customHeight="1">
      <c r="A27" s="159"/>
      <c r="B27" s="159"/>
      <c r="C27" s="159"/>
      <c r="D27" s="159"/>
    </row>
    <row r="28" spans="1:4" ht="12" customHeight="1">
      <c r="A28" s="160" t="s">
        <v>78</v>
      </c>
      <c r="B28" s="160"/>
      <c r="C28" s="160"/>
      <c r="D28" s="160"/>
    </row>
    <row r="29" spans="1:4" ht="12" customHeight="1">
      <c r="A29" s="161"/>
      <c r="B29" s="161"/>
      <c r="C29" s="161"/>
      <c r="D29" s="161"/>
    </row>
    <row r="30" spans="1:4" ht="12" customHeight="1">
      <c r="A30" s="36" t="s">
        <v>20</v>
      </c>
      <c r="B30" s="154" t="s">
        <v>234</v>
      </c>
      <c r="C30" s="154"/>
      <c r="D30" s="154"/>
    </row>
    <row r="31" spans="1:4" ht="12" customHeight="1">
      <c r="A31" s="37">
        <v>0</v>
      </c>
      <c r="B31" s="154" t="s">
        <v>235</v>
      </c>
      <c r="C31" s="154"/>
      <c r="D31" s="154"/>
    </row>
    <row r="32" spans="1:4" ht="12" customHeight="1">
      <c r="A32" s="36" t="s">
        <v>79</v>
      </c>
      <c r="B32" s="154" t="s">
        <v>80</v>
      </c>
      <c r="C32" s="154"/>
      <c r="D32" s="154"/>
    </row>
    <row r="33" spans="1:4" ht="12" customHeight="1">
      <c r="A33" s="36" t="s">
        <v>81</v>
      </c>
      <c r="B33" s="154" t="s">
        <v>82</v>
      </c>
      <c r="C33" s="154"/>
      <c r="D33" s="154"/>
    </row>
    <row r="34" spans="1:4" ht="12" customHeight="1">
      <c r="A34" s="36" t="s">
        <v>83</v>
      </c>
      <c r="B34" s="154" t="s">
        <v>84</v>
      </c>
      <c r="C34" s="154"/>
      <c r="D34" s="154"/>
    </row>
    <row r="35" spans="1:4" ht="12" customHeight="1">
      <c r="A35" s="36" t="s">
        <v>85</v>
      </c>
      <c r="B35" s="154" t="s">
        <v>236</v>
      </c>
      <c r="C35" s="154"/>
      <c r="D35" s="154"/>
    </row>
    <row r="36" spans="1:4" ht="12" customHeight="1">
      <c r="A36" s="36" t="s">
        <v>86</v>
      </c>
      <c r="B36" s="154" t="s">
        <v>87</v>
      </c>
      <c r="C36" s="154"/>
      <c r="D36" s="154"/>
    </row>
    <row r="37" spans="1:4" ht="12" customHeight="1">
      <c r="A37" s="36" t="s">
        <v>97</v>
      </c>
      <c r="B37" s="154" t="s">
        <v>237</v>
      </c>
      <c r="C37" s="154"/>
      <c r="D37" s="154"/>
    </row>
    <row r="38" spans="1:4" ht="12" customHeight="1">
      <c r="A38" s="36"/>
      <c r="B38" s="154"/>
      <c r="C38" s="154"/>
      <c r="D38" s="154"/>
    </row>
    <row r="39" spans="1:4" ht="12" customHeight="1">
      <c r="A39" s="38" t="s">
        <v>18</v>
      </c>
      <c r="B39" s="155" t="s">
        <v>42</v>
      </c>
      <c r="C39" s="155"/>
      <c r="D39" s="155"/>
    </row>
    <row r="40" spans="1:4" ht="12" customHeight="1">
      <c r="A40" s="38" t="s">
        <v>16</v>
      </c>
      <c r="B40" s="38" t="s">
        <v>238</v>
      </c>
      <c r="C40" s="38"/>
      <c r="D40" s="38"/>
    </row>
    <row r="41" spans="1:4" ht="12" customHeight="1">
      <c r="A41" s="38" t="s">
        <v>17</v>
      </c>
      <c r="B41" s="38" t="s">
        <v>239</v>
      </c>
      <c r="C41" s="38"/>
      <c r="D41" s="38"/>
    </row>
    <row r="42" spans="1:4" ht="12" customHeight="1">
      <c r="A42" s="38" t="s">
        <v>70</v>
      </c>
      <c r="B42" s="38" t="s">
        <v>90</v>
      </c>
      <c r="C42" s="38"/>
      <c r="D42" s="38"/>
    </row>
    <row r="43" spans="1:4" ht="12" customHeight="1">
      <c r="A43" s="39"/>
      <c r="B43" s="153"/>
      <c r="C43" s="153"/>
      <c r="D43" s="153"/>
    </row>
    <row r="44" spans="1:4" ht="12" customHeight="1">
      <c r="A44" s="39"/>
      <c r="B44" s="153"/>
      <c r="C44" s="153"/>
      <c r="D44" s="153"/>
    </row>
    <row r="45" spans="1:4">
      <c r="A45" s="154" t="s">
        <v>88</v>
      </c>
      <c r="B45" s="154"/>
      <c r="C45" s="154"/>
      <c r="D45" s="154"/>
    </row>
    <row r="46" spans="1:4" ht="30" customHeight="1"/>
  </sheetData>
  <mergeCells count="44">
    <mergeCell ref="A4:D4"/>
    <mergeCell ref="A5:D5"/>
    <mergeCell ref="A6:D6"/>
    <mergeCell ref="A7:D7"/>
    <mergeCell ref="A8:D8"/>
    <mergeCell ref="A9:D9"/>
    <mergeCell ref="A18:D18"/>
    <mergeCell ref="A19:D19"/>
    <mergeCell ref="A20:D20"/>
    <mergeCell ref="A21:D21"/>
    <mergeCell ref="A10:D10"/>
    <mergeCell ref="A1:B1"/>
    <mergeCell ref="C1:D1"/>
    <mergeCell ref="A2:B2"/>
    <mergeCell ref="C2:D2"/>
    <mergeCell ref="A3:D3"/>
    <mergeCell ref="A22:D22"/>
    <mergeCell ref="A11:D11"/>
    <mergeCell ref="A12:D12"/>
    <mergeCell ref="B13:C13"/>
    <mergeCell ref="B14:C14"/>
    <mergeCell ref="B15:C15"/>
    <mergeCell ref="B16:C16"/>
    <mergeCell ref="B17:C17"/>
    <mergeCell ref="B34:D34"/>
    <mergeCell ref="A23:D23"/>
    <mergeCell ref="A24:D24"/>
    <mergeCell ref="A25:D25"/>
    <mergeCell ref="A26:D26"/>
    <mergeCell ref="A27:D27"/>
    <mergeCell ref="A28:D28"/>
    <mergeCell ref="A29:D29"/>
    <mergeCell ref="B30:D30"/>
    <mergeCell ref="B31:D31"/>
    <mergeCell ref="B32:D32"/>
    <mergeCell ref="B33:D33"/>
    <mergeCell ref="B43:D43"/>
    <mergeCell ref="B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L48"/>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activeCell="A2" sqref="A2:C2"/>
    </sheetView>
  </sheetViews>
  <sheetFormatPr baseColWidth="10" defaultColWidth="11.42578125" defaultRowHeight="11.25"/>
  <cols>
    <col min="1" max="1" width="3.7109375" style="77" customWidth="1"/>
    <col min="2" max="2" width="16.7109375" style="99" customWidth="1"/>
    <col min="3" max="3" width="4.28515625" style="69" customWidth="1"/>
    <col min="4" max="4" width="8" style="69" bestFit="1" customWidth="1"/>
    <col min="5" max="5" width="6.42578125" style="69" customWidth="1"/>
    <col min="6" max="6" width="6.7109375" style="69" bestFit="1" customWidth="1"/>
    <col min="7" max="7" width="8" style="69" bestFit="1" customWidth="1"/>
    <col min="8" max="8" width="8.85546875" style="69" customWidth="1"/>
    <col min="9" max="9" width="6.7109375" style="69" bestFit="1" customWidth="1"/>
    <col min="10" max="10" width="7.85546875" style="69" bestFit="1" customWidth="1"/>
    <col min="11" max="11" width="6.5703125" style="69" bestFit="1" customWidth="1"/>
    <col min="12" max="12" width="8" style="69" customWidth="1"/>
    <col min="13" max="16384" width="11.42578125" style="69"/>
  </cols>
  <sheetData>
    <row r="1" spans="1:12" s="112" customFormat="1" ht="20.100000000000001" customHeight="1">
      <c r="A1" s="176" t="s">
        <v>102</v>
      </c>
      <c r="B1" s="177"/>
      <c r="C1" s="177"/>
      <c r="D1" s="194" t="s">
        <v>113</v>
      </c>
      <c r="E1" s="194"/>
      <c r="F1" s="194"/>
      <c r="G1" s="194"/>
      <c r="H1" s="194"/>
      <c r="I1" s="194"/>
      <c r="J1" s="194"/>
      <c r="K1" s="194"/>
      <c r="L1" s="195"/>
    </row>
    <row r="2" spans="1:12" ht="39.950000000000003" customHeight="1">
      <c r="A2" s="196" t="s">
        <v>108</v>
      </c>
      <c r="B2" s="197"/>
      <c r="C2" s="197"/>
      <c r="D2" s="198" t="str">
        <f>"Hauptberufliches wissenschaftliches und künstlerisches Personal "&amp;'[1]Tab 1.6'!$M$2&amp;"
nach Dienstbezeichnungen sowie organisatorischer Zugehörigkeit"</f>
        <v>Hauptberufliches wissenschaftliches und künstlerisches Personal 2024
nach Dienstbezeichnungen sowie organisatorischer Zugehörigkeit</v>
      </c>
      <c r="E2" s="198"/>
      <c r="F2" s="198"/>
      <c r="G2" s="198"/>
      <c r="H2" s="198"/>
      <c r="I2" s="198"/>
      <c r="J2" s="198"/>
      <c r="K2" s="198"/>
      <c r="L2" s="199"/>
    </row>
    <row r="3" spans="1:12" ht="11.45" customHeight="1">
      <c r="A3" s="184" t="s">
        <v>114</v>
      </c>
      <c r="B3" s="187" t="s">
        <v>50</v>
      </c>
      <c r="C3" s="188" t="s">
        <v>172</v>
      </c>
      <c r="D3" s="188" t="s">
        <v>42</v>
      </c>
      <c r="E3" s="188" t="s">
        <v>173</v>
      </c>
      <c r="F3" s="188" t="s">
        <v>64</v>
      </c>
      <c r="G3" s="188"/>
      <c r="H3" s="188"/>
      <c r="I3" s="188" t="s">
        <v>170</v>
      </c>
      <c r="J3" s="188"/>
      <c r="K3" s="188"/>
      <c r="L3" s="210" t="s">
        <v>71</v>
      </c>
    </row>
    <row r="4" spans="1:12" ht="11.45" customHeight="1">
      <c r="A4" s="221"/>
      <c r="B4" s="187"/>
      <c r="C4" s="188"/>
      <c r="D4" s="188"/>
      <c r="E4" s="188"/>
      <c r="F4" s="188"/>
      <c r="G4" s="188"/>
      <c r="H4" s="188"/>
      <c r="I4" s="188"/>
      <c r="J4" s="188"/>
      <c r="K4" s="188"/>
      <c r="L4" s="210"/>
    </row>
    <row r="5" spans="1:12" ht="11.45" customHeight="1">
      <c r="A5" s="221"/>
      <c r="B5" s="187"/>
      <c r="C5" s="188"/>
      <c r="D5" s="188"/>
      <c r="E5" s="188"/>
      <c r="F5" s="188" t="s">
        <v>67</v>
      </c>
      <c r="G5" s="188" t="s">
        <v>249</v>
      </c>
      <c r="H5" s="188" t="s">
        <v>51</v>
      </c>
      <c r="I5" s="188" t="s">
        <v>171</v>
      </c>
      <c r="J5" s="188" t="s">
        <v>65</v>
      </c>
      <c r="K5" s="188" t="s">
        <v>66</v>
      </c>
      <c r="L5" s="210"/>
    </row>
    <row r="6" spans="1:12" ht="11.45" customHeight="1">
      <c r="A6" s="221"/>
      <c r="B6" s="187"/>
      <c r="C6" s="188"/>
      <c r="D6" s="188"/>
      <c r="E6" s="188"/>
      <c r="F6" s="188"/>
      <c r="G6" s="188"/>
      <c r="H6" s="188"/>
      <c r="I6" s="188"/>
      <c r="J6" s="188"/>
      <c r="K6" s="188"/>
      <c r="L6" s="210"/>
    </row>
    <row r="7" spans="1:12" ht="11.45" customHeight="1">
      <c r="A7" s="221"/>
      <c r="B7" s="187"/>
      <c r="C7" s="188"/>
      <c r="D7" s="188"/>
      <c r="E7" s="188"/>
      <c r="F7" s="188"/>
      <c r="G7" s="188"/>
      <c r="H7" s="188"/>
      <c r="I7" s="188"/>
      <c r="J7" s="188"/>
      <c r="K7" s="188"/>
      <c r="L7" s="210"/>
    </row>
    <row r="8" spans="1:12" ht="11.45" customHeight="1">
      <c r="A8" s="221"/>
      <c r="B8" s="187"/>
      <c r="C8" s="188"/>
      <c r="D8" s="188"/>
      <c r="E8" s="188"/>
      <c r="F8" s="188"/>
      <c r="G8" s="188"/>
      <c r="H8" s="188"/>
      <c r="I8" s="188"/>
      <c r="J8" s="188"/>
      <c r="K8" s="188"/>
      <c r="L8" s="210"/>
    </row>
    <row r="9" spans="1:12" ht="11.45" customHeight="1">
      <c r="A9" s="221"/>
      <c r="B9" s="187"/>
      <c r="C9" s="188"/>
      <c r="D9" s="188"/>
      <c r="E9" s="188"/>
      <c r="F9" s="188"/>
      <c r="G9" s="188"/>
      <c r="H9" s="188"/>
      <c r="I9" s="188"/>
      <c r="J9" s="188"/>
      <c r="K9" s="188"/>
      <c r="L9" s="210"/>
    </row>
    <row r="10" spans="1:12" ht="11.45" customHeight="1">
      <c r="A10" s="113">
        <v>1</v>
      </c>
      <c r="B10" s="114">
        <v>2</v>
      </c>
      <c r="C10" s="114">
        <v>3</v>
      </c>
      <c r="D10" s="114">
        <v>4</v>
      </c>
      <c r="E10" s="114">
        <v>5</v>
      </c>
      <c r="F10" s="114">
        <v>6</v>
      </c>
      <c r="G10" s="114">
        <v>7</v>
      </c>
      <c r="H10" s="114">
        <v>8</v>
      </c>
      <c r="I10" s="114">
        <v>9</v>
      </c>
      <c r="J10" s="114">
        <v>10</v>
      </c>
      <c r="K10" s="114">
        <v>11</v>
      </c>
      <c r="L10" s="119">
        <v>12</v>
      </c>
    </row>
    <row r="11" spans="1:12" ht="20.100000000000001" customHeight="1">
      <c r="B11" s="88"/>
      <c r="C11" s="97"/>
      <c r="D11" s="220" t="s">
        <v>24</v>
      </c>
      <c r="E11" s="220"/>
      <c r="F11" s="220"/>
      <c r="G11" s="220"/>
      <c r="H11" s="220"/>
      <c r="I11" s="220"/>
      <c r="J11" s="220"/>
      <c r="K11" s="220"/>
      <c r="L11" s="220"/>
    </row>
    <row r="12" spans="1:12" ht="11.45" customHeight="1">
      <c r="A12" s="66">
        <f>IF(C12&lt;&gt;"",COUNTA($C12:C$12),"")</f>
        <v>1</v>
      </c>
      <c r="B12" s="85" t="s">
        <v>192</v>
      </c>
      <c r="C12" s="97" t="s">
        <v>16</v>
      </c>
      <c r="D12" s="120">
        <f>'[1]Tab 1.6'!D2</f>
        <v>148</v>
      </c>
      <c r="E12" s="120">
        <f>'[1]Tab 1.6'!E2</f>
        <v>44</v>
      </c>
      <c r="F12" s="120">
        <f>'[1]Tab 1.6'!F2</f>
        <v>0</v>
      </c>
      <c r="G12" s="120">
        <f>'[1]Tab 1.6'!G2</f>
        <v>0</v>
      </c>
      <c r="H12" s="120">
        <f>'[1]Tab 1.6'!H2</f>
        <v>0</v>
      </c>
      <c r="I12" s="120">
        <f>'[1]Tab 1.6'!I2</f>
        <v>83</v>
      </c>
      <c r="J12" s="120">
        <f>'[1]Tab 1.6'!J2</f>
        <v>26</v>
      </c>
      <c r="K12" s="120">
        <f>'[1]Tab 1.6'!K2</f>
        <v>57</v>
      </c>
      <c r="L12" s="120">
        <f>'[1]Tab 1.6'!L2</f>
        <v>21</v>
      </c>
    </row>
    <row r="13" spans="1:12" ht="11.45" customHeight="1">
      <c r="A13" s="66">
        <f>IF(C13&lt;&gt;"",COUNTA($C$12:C13),"")</f>
        <v>2</v>
      </c>
      <c r="B13" s="88" t="s">
        <v>129</v>
      </c>
      <c r="C13" s="97" t="s">
        <v>17</v>
      </c>
      <c r="D13" s="120">
        <f>'[1]Tab 1.6'!D3</f>
        <v>160</v>
      </c>
      <c r="E13" s="120">
        <f>'[1]Tab 1.6'!E3</f>
        <v>29</v>
      </c>
      <c r="F13" s="120">
        <f>'[1]Tab 1.6'!F3</f>
        <v>0</v>
      </c>
      <c r="G13" s="120">
        <f>'[1]Tab 1.6'!G3</f>
        <v>0</v>
      </c>
      <c r="H13" s="120">
        <f>'[1]Tab 1.6'!H3</f>
        <v>0</v>
      </c>
      <c r="I13" s="120">
        <f>'[1]Tab 1.6'!I3</f>
        <v>103</v>
      </c>
      <c r="J13" s="120">
        <f>'[1]Tab 1.6'!J3</f>
        <v>19</v>
      </c>
      <c r="K13" s="120">
        <f>'[1]Tab 1.6'!K3</f>
        <v>84</v>
      </c>
      <c r="L13" s="120">
        <f>'[1]Tab 1.6'!L3</f>
        <v>28</v>
      </c>
    </row>
    <row r="14" spans="1:12" ht="11.45" customHeight="1">
      <c r="A14" s="66">
        <f>IF(C14&lt;&gt;"",COUNTA($C$12:C14),"")</f>
        <v>3</v>
      </c>
      <c r="B14" s="88"/>
      <c r="C14" s="97" t="s">
        <v>70</v>
      </c>
      <c r="D14" s="120">
        <f>'[1]Tab 1.6'!D4</f>
        <v>308</v>
      </c>
      <c r="E14" s="120">
        <f>'[1]Tab 1.6'!E4</f>
        <v>73</v>
      </c>
      <c r="F14" s="120">
        <f>'[1]Tab 1.6'!F4</f>
        <v>0</v>
      </c>
      <c r="G14" s="120">
        <f>'[1]Tab 1.6'!G4</f>
        <v>0</v>
      </c>
      <c r="H14" s="120">
        <f>'[1]Tab 1.6'!H4</f>
        <v>0</v>
      </c>
      <c r="I14" s="120">
        <f>'[1]Tab 1.6'!I4</f>
        <v>186</v>
      </c>
      <c r="J14" s="120">
        <f>'[1]Tab 1.6'!J4</f>
        <v>45</v>
      </c>
      <c r="K14" s="120">
        <f>'[1]Tab 1.6'!K4</f>
        <v>141</v>
      </c>
      <c r="L14" s="120">
        <f>'[1]Tab 1.6'!L4</f>
        <v>49</v>
      </c>
    </row>
    <row r="15" spans="1:12" s="91" customFormat="1" ht="23.1" customHeight="1">
      <c r="A15" s="66">
        <f>IF(C15&lt;&gt;"",COUNTA($C$12:C15),"")</f>
        <v>4</v>
      </c>
      <c r="B15" s="72" t="s">
        <v>31</v>
      </c>
      <c r="C15" s="73" t="s">
        <v>16</v>
      </c>
      <c r="D15" s="120">
        <f>'[1]Tab 1.6'!D5</f>
        <v>17</v>
      </c>
      <c r="E15" s="120">
        <f>'[1]Tab 1.6'!E5</f>
        <v>2</v>
      </c>
      <c r="F15" s="120">
        <f>'[1]Tab 1.6'!F5</f>
        <v>0</v>
      </c>
      <c r="G15" s="120">
        <f>'[1]Tab 1.6'!G5</f>
        <v>0</v>
      </c>
      <c r="H15" s="120">
        <f>'[1]Tab 1.6'!H5</f>
        <v>0</v>
      </c>
      <c r="I15" s="120">
        <f>'[1]Tab 1.6'!I5</f>
        <v>6</v>
      </c>
      <c r="J15" s="120">
        <f>'[1]Tab 1.6'!J5</f>
        <v>3</v>
      </c>
      <c r="K15" s="120">
        <f>'[1]Tab 1.6'!K5</f>
        <v>3</v>
      </c>
      <c r="L15" s="120">
        <f>'[1]Tab 1.6'!L5</f>
        <v>9</v>
      </c>
    </row>
    <row r="16" spans="1:12" ht="11.45" customHeight="1">
      <c r="A16" s="66">
        <f>IF(C16&lt;&gt;"",COUNTA($C$12:C16),"")</f>
        <v>5</v>
      </c>
      <c r="B16" s="88"/>
      <c r="C16" s="97" t="s">
        <v>17</v>
      </c>
      <c r="D16" s="120">
        <f>'[1]Tab 1.6'!D6</f>
        <v>2</v>
      </c>
      <c r="E16" s="120">
        <f>'[1]Tab 1.6'!E6</f>
        <v>0</v>
      </c>
      <c r="F16" s="120">
        <f>'[1]Tab 1.6'!F6</f>
        <v>0</v>
      </c>
      <c r="G16" s="120">
        <f>'[1]Tab 1.6'!G6</f>
        <v>0</v>
      </c>
      <c r="H16" s="120">
        <f>'[1]Tab 1.6'!H6</f>
        <v>0</v>
      </c>
      <c r="I16" s="120">
        <f>'[1]Tab 1.6'!I6</f>
        <v>1</v>
      </c>
      <c r="J16" s="120">
        <f>'[1]Tab 1.6'!J6</f>
        <v>1</v>
      </c>
      <c r="K16" s="120">
        <f>'[1]Tab 1.6'!K6</f>
        <v>0</v>
      </c>
      <c r="L16" s="120">
        <f>'[1]Tab 1.6'!L6</f>
        <v>1</v>
      </c>
    </row>
    <row r="17" spans="1:12" ht="11.45" customHeight="1">
      <c r="A17" s="66">
        <f>IF(C17&lt;&gt;"",COUNTA($C$12:C17),"")</f>
        <v>6</v>
      </c>
      <c r="B17" s="88"/>
      <c r="C17" s="97" t="s">
        <v>70</v>
      </c>
      <c r="D17" s="120">
        <f>'[1]Tab 1.6'!D7</f>
        <v>19</v>
      </c>
      <c r="E17" s="120">
        <f>'[1]Tab 1.6'!E7</f>
        <v>2</v>
      </c>
      <c r="F17" s="120">
        <f>'[1]Tab 1.6'!F7</f>
        <v>0</v>
      </c>
      <c r="G17" s="120">
        <f>'[1]Tab 1.6'!G7</f>
        <v>0</v>
      </c>
      <c r="H17" s="120">
        <f>'[1]Tab 1.6'!H7</f>
        <v>0</v>
      </c>
      <c r="I17" s="120">
        <f>'[1]Tab 1.6'!I7</f>
        <v>7</v>
      </c>
      <c r="J17" s="120">
        <f>'[1]Tab 1.6'!J7</f>
        <v>4</v>
      </c>
      <c r="K17" s="120">
        <f>'[1]Tab 1.6'!K7</f>
        <v>3</v>
      </c>
      <c r="L17" s="120">
        <f>'[1]Tab 1.6'!L7</f>
        <v>10</v>
      </c>
    </row>
    <row r="18" spans="1:12" s="91" customFormat="1" ht="23.1" customHeight="1">
      <c r="A18" s="66">
        <f>IF(C18&lt;&gt;"",COUNTA($C$12:C18),"")</f>
        <v>7</v>
      </c>
      <c r="B18" s="72" t="s">
        <v>174</v>
      </c>
      <c r="C18" s="73" t="s">
        <v>16</v>
      </c>
      <c r="D18" s="120">
        <f>'[1]Tab 1.6'!D8</f>
        <v>370</v>
      </c>
      <c r="E18" s="120">
        <f>'[1]Tab 1.6'!E8</f>
        <v>128</v>
      </c>
      <c r="F18" s="120">
        <f>'[1]Tab 1.6'!F8</f>
        <v>11</v>
      </c>
      <c r="G18" s="120">
        <f>'[1]Tab 1.6'!G8</f>
        <v>11</v>
      </c>
      <c r="H18" s="120">
        <f>'[1]Tab 1.6'!H8</f>
        <v>0</v>
      </c>
      <c r="I18" s="120">
        <f>'[1]Tab 1.6'!I8</f>
        <v>161</v>
      </c>
      <c r="J18" s="120">
        <f>'[1]Tab 1.6'!J8</f>
        <v>12</v>
      </c>
      <c r="K18" s="120">
        <f>'[1]Tab 1.6'!K8</f>
        <v>149</v>
      </c>
      <c r="L18" s="120">
        <f>'[1]Tab 1.6'!L8</f>
        <v>70</v>
      </c>
    </row>
    <row r="19" spans="1:12" ht="11.45" customHeight="1">
      <c r="A19" s="66">
        <f>IF(C19&lt;&gt;"",COUNTA($C$12:C19),"")</f>
        <v>8</v>
      </c>
      <c r="B19" s="88" t="s">
        <v>175</v>
      </c>
      <c r="C19" s="97" t="s">
        <v>17</v>
      </c>
      <c r="D19" s="120">
        <f>'[1]Tab 1.6'!D9</f>
        <v>434</v>
      </c>
      <c r="E19" s="120">
        <f>'[1]Tab 1.6'!E9</f>
        <v>81</v>
      </c>
      <c r="F19" s="120">
        <f>'[1]Tab 1.6'!F9</f>
        <v>9</v>
      </c>
      <c r="G19" s="120">
        <f>'[1]Tab 1.6'!G9</f>
        <v>9</v>
      </c>
      <c r="H19" s="120">
        <f>'[1]Tab 1.6'!H9</f>
        <v>0</v>
      </c>
      <c r="I19" s="120">
        <f>'[1]Tab 1.6'!I9</f>
        <v>263</v>
      </c>
      <c r="J19" s="120">
        <f>'[1]Tab 1.6'!J9</f>
        <v>47</v>
      </c>
      <c r="K19" s="120">
        <f>'[1]Tab 1.6'!K9</f>
        <v>216</v>
      </c>
      <c r="L19" s="120">
        <f>'[1]Tab 1.6'!L9</f>
        <v>81</v>
      </c>
    </row>
    <row r="20" spans="1:12" ht="11.45" customHeight="1">
      <c r="A20" s="66">
        <f>IF(C20&lt;&gt;"",COUNTA($C$12:C20),"")</f>
        <v>9</v>
      </c>
      <c r="B20" s="88" t="s">
        <v>144</v>
      </c>
      <c r="C20" s="97" t="s">
        <v>70</v>
      </c>
      <c r="D20" s="120">
        <f>'[1]Tab 1.6'!D10</f>
        <v>804</v>
      </c>
      <c r="E20" s="120">
        <f>'[1]Tab 1.6'!E10</f>
        <v>209</v>
      </c>
      <c r="F20" s="120">
        <f>'[1]Tab 1.6'!F10</f>
        <v>20</v>
      </c>
      <c r="G20" s="120">
        <f>'[1]Tab 1.6'!G10</f>
        <v>20</v>
      </c>
      <c r="H20" s="120">
        <f>'[1]Tab 1.6'!H10</f>
        <v>0</v>
      </c>
      <c r="I20" s="120">
        <f>'[1]Tab 1.6'!I10</f>
        <v>424</v>
      </c>
      <c r="J20" s="120">
        <f>'[1]Tab 1.6'!J10</f>
        <v>59</v>
      </c>
      <c r="K20" s="120">
        <f>'[1]Tab 1.6'!K10</f>
        <v>365</v>
      </c>
      <c r="L20" s="120">
        <f>'[1]Tab 1.6'!L10</f>
        <v>151</v>
      </c>
    </row>
    <row r="21" spans="1:12" s="91" customFormat="1" ht="23.1" customHeight="1">
      <c r="A21" s="66">
        <f>IF(C21&lt;&gt;"",COUNTA($C$12:C21),"")</f>
        <v>10</v>
      </c>
      <c r="B21" s="72" t="s">
        <v>68</v>
      </c>
      <c r="C21" s="73" t="s">
        <v>16</v>
      </c>
      <c r="D21" s="120">
        <f>'[1]Tab 1.6'!D11</f>
        <v>518</v>
      </c>
      <c r="E21" s="120">
        <f>'[1]Tab 1.6'!E11</f>
        <v>100</v>
      </c>
      <c r="F21" s="120">
        <f>'[1]Tab 1.6'!F11</f>
        <v>0</v>
      </c>
      <c r="G21" s="120">
        <f>'[1]Tab 1.6'!G11</f>
        <v>0</v>
      </c>
      <c r="H21" s="120">
        <f>'[1]Tab 1.6'!H11</f>
        <v>0</v>
      </c>
      <c r="I21" s="120">
        <f>'[1]Tab 1.6'!I11</f>
        <v>410</v>
      </c>
      <c r="J21" s="120">
        <f>'[1]Tab 1.6'!J11</f>
        <v>69</v>
      </c>
      <c r="K21" s="120">
        <f>'[1]Tab 1.6'!K11</f>
        <v>341</v>
      </c>
      <c r="L21" s="120">
        <f>'[1]Tab 1.6'!L11</f>
        <v>8</v>
      </c>
    </row>
    <row r="22" spans="1:12" ht="11.45" customHeight="1">
      <c r="A22" s="66">
        <f>IF(C22&lt;&gt;"",COUNTA($C$12:C22),"")</f>
        <v>11</v>
      </c>
      <c r="B22" s="88" t="s">
        <v>159</v>
      </c>
      <c r="C22" s="97" t="s">
        <v>17</v>
      </c>
      <c r="D22" s="120">
        <f>'[1]Tab 1.6'!D12</f>
        <v>293</v>
      </c>
      <c r="E22" s="120">
        <f>'[1]Tab 1.6'!E12</f>
        <v>27</v>
      </c>
      <c r="F22" s="120">
        <f>'[1]Tab 1.6'!F12</f>
        <v>0</v>
      </c>
      <c r="G22" s="120">
        <f>'[1]Tab 1.6'!G12</f>
        <v>0</v>
      </c>
      <c r="H22" s="120">
        <f>'[1]Tab 1.6'!H12</f>
        <v>0</v>
      </c>
      <c r="I22" s="120">
        <f>'[1]Tab 1.6'!I12</f>
        <v>263</v>
      </c>
      <c r="J22" s="120">
        <f>'[1]Tab 1.6'!J12</f>
        <v>39</v>
      </c>
      <c r="K22" s="120">
        <f>'[1]Tab 1.6'!K12</f>
        <v>224</v>
      </c>
      <c r="L22" s="120">
        <f>'[1]Tab 1.6'!L12</f>
        <v>3</v>
      </c>
    </row>
    <row r="23" spans="1:12" ht="11.45" customHeight="1">
      <c r="A23" s="66">
        <f>IF(C23&lt;&gt;"",COUNTA($C$12:C23),"")</f>
        <v>12</v>
      </c>
      <c r="B23" s="88"/>
      <c r="C23" s="97" t="s">
        <v>70</v>
      </c>
      <c r="D23" s="120">
        <f>'[1]Tab 1.6'!D13</f>
        <v>811</v>
      </c>
      <c r="E23" s="120">
        <f>'[1]Tab 1.6'!E13</f>
        <v>127</v>
      </c>
      <c r="F23" s="120">
        <f>'[1]Tab 1.6'!F13</f>
        <v>0</v>
      </c>
      <c r="G23" s="120">
        <f>'[1]Tab 1.6'!G13</f>
        <v>0</v>
      </c>
      <c r="H23" s="120">
        <f>'[1]Tab 1.6'!H13</f>
        <v>0</v>
      </c>
      <c r="I23" s="120">
        <f>'[1]Tab 1.6'!I13</f>
        <v>673</v>
      </c>
      <c r="J23" s="120">
        <f>'[1]Tab 1.6'!J13</f>
        <v>108</v>
      </c>
      <c r="K23" s="120">
        <f>'[1]Tab 1.6'!K13</f>
        <v>565</v>
      </c>
      <c r="L23" s="120">
        <f>'[1]Tab 1.6'!L13</f>
        <v>11</v>
      </c>
    </row>
    <row r="24" spans="1:12" s="91" customFormat="1" ht="23.1" customHeight="1">
      <c r="A24" s="66">
        <f>IF(C24&lt;&gt;"",COUNTA($C$12:C24),"")</f>
        <v>13</v>
      </c>
      <c r="B24" s="72" t="s">
        <v>48</v>
      </c>
      <c r="C24" s="73" t="s">
        <v>16</v>
      </c>
      <c r="D24" s="120">
        <f>'[1]Tab 1.6'!D14</f>
        <v>1056</v>
      </c>
      <c r="E24" s="120">
        <f>'[1]Tab 1.6'!E14</f>
        <v>119</v>
      </c>
      <c r="F24" s="120">
        <f>'[1]Tab 1.6'!F14</f>
        <v>86</v>
      </c>
      <c r="G24" s="120">
        <f>'[1]Tab 1.6'!G14</f>
        <v>0</v>
      </c>
      <c r="H24" s="120">
        <f>'[1]Tab 1.6'!H14</f>
        <v>86</v>
      </c>
      <c r="I24" s="120">
        <f>'[1]Tab 1.6'!I14</f>
        <v>851</v>
      </c>
      <c r="J24" s="120">
        <f>'[1]Tab 1.6'!J14</f>
        <v>353</v>
      </c>
      <c r="K24" s="120">
        <f>'[1]Tab 1.6'!K14</f>
        <v>498</v>
      </c>
      <c r="L24" s="120">
        <f>'[1]Tab 1.6'!L14</f>
        <v>0</v>
      </c>
    </row>
    <row r="25" spans="1:12" ht="11.45" customHeight="1">
      <c r="A25" s="66">
        <f>IF(C25&lt;&gt;"",COUNTA($C$12:C25),"")</f>
        <v>14</v>
      </c>
      <c r="B25" s="88" t="s">
        <v>131</v>
      </c>
      <c r="C25" s="97" t="s">
        <v>17</v>
      </c>
      <c r="D25" s="120">
        <f>'[1]Tab 1.6'!D15</f>
        <v>1130</v>
      </c>
      <c r="E25" s="120">
        <f>'[1]Tab 1.6'!E15</f>
        <v>41</v>
      </c>
      <c r="F25" s="120">
        <f>'[1]Tab 1.6'!F15</f>
        <v>126</v>
      </c>
      <c r="G25" s="120">
        <f>'[1]Tab 1.6'!G15</f>
        <v>0</v>
      </c>
      <c r="H25" s="120">
        <f>'[1]Tab 1.6'!H15</f>
        <v>126</v>
      </c>
      <c r="I25" s="120">
        <f>'[1]Tab 1.6'!I15</f>
        <v>963</v>
      </c>
      <c r="J25" s="120">
        <f>'[1]Tab 1.6'!J15</f>
        <v>302</v>
      </c>
      <c r="K25" s="120">
        <f>'[1]Tab 1.6'!K15</f>
        <v>661</v>
      </c>
      <c r="L25" s="120">
        <f>'[1]Tab 1.6'!L15</f>
        <v>0</v>
      </c>
    </row>
    <row r="26" spans="1:12" ht="11.45" customHeight="1">
      <c r="A26" s="66">
        <f>IF(C26&lt;&gt;"",COUNTA($C$12:C26),"")</f>
        <v>15</v>
      </c>
      <c r="B26" s="88"/>
      <c r="C26" s="97" t="s">
        <v>70</v>
      </c>
      <c r="D26" s="120">
        <f>'[1]Tab 1.6'!D16</f>
        <v>2186</v>
      </c>
      <c r="E26" s="120">
        <f>'[1]Tab 1.6'!E16</f>
        <v>160</v>
      </c>
      <c r="F26" s="120">
        <f>'[1]Tab 1.6'!F16</f>
        <v>212</v>
      </c>
      <c r="G26" s="120">
        <f>'[1]Tab 1.6'!G16</f>
        <v>0</v>
      </c>
      <c r="H26" s="120">
        <f>'[1]Tab 1.6'!H16</f>
        <v>212</v>
      </c>
      <c r="I26" s="120">
        <f>'[1]Tab 1.6'!I16</f>
        <v>1814</v>
      </c>
      <c r="J26" s="120">
        <f>'[1]Tab 1.6'!J16</f>
        <v>655</v>
      </c>
      <c r="K26" s="120">
        <f>'[1]Tab 1.6'!K16</f>
        <v>1159</v>
      </c>
      <c r="L26" s="120">
        <f>'[1]Tab 1.6'!L16</f>
        <v>0</v>
      </c>
    </row>
    <row r="27" spans="1:12" s="91" customFormat="1" ht="23.1" customHeight="1">
      <c r="A27" s="66">
        <f>IF(C27&lt;&gt;"",COUNTA($C$12:C27),"")</f>
        <v>16</v>
      </c>
      <c r="B27" s="72" t="s">
        <v>49</v>
      </c>
      <c r="C27" s="73" t="s">
        <v>16</v>
      </c>
      <c r="D27" s="120">
        <f>'[1]Tab 1.6'!D17</f>
        <v>91</v>
      </c>
      <c r="E27" s="120">
        <f>'[1]Tab 1.6'!E17</f>
        <v>28</v>
      </c>
      <c r="F27" s="120">
        <f>'[1]Tab 1.6'!F17</f>
        <v>0</v>
      </c>
      <c r="G27" s="120">
        <f>'[1]Tab 1.6'!G17</f>
        <v>0</v>
      </c>
      <c r="H27" s="120">
        <f>'[1]Tab 1.6'!H17</f>
        <v>0</v>
      </c>
      <c r="I27" s="120">
        <f>'[1]Tab 1.6'!I17</f>
        <v>62</v>
      </c>
      <c r="J27" s="120">
        <f>'[1]Tab 1.6'!J17</f>
        <v>14</v>
      </c>
      <c r="K27" s="120">
        <f>'[1]Tab 1.6'!K17</f>
        <v>48</v>
      </c>
      <c r="L27" s="120">
        <f>'[1]Tab 1.6'!L17</f>
        <v>1</v>
      </c>
    </row>
    <row r="28" spans="1:12" ht="11.45" customHeight="1">
      <c r="A28" s="66">
        <f>IF(C28&lt;&gt;"",COUNTA($C$12:C28),"")</f>
        <v>17</v>
      </c>
      <c r="B28" s="88" t="s">
        <v>196</v>
      </c>
      <c r="C28" s="97" t="s">
        <v>17</v>
      </c>
      <c r="D28" s="120">
        <f>'[1]Tab 1.6'!D18</f>
        <v>67</v>
      </c>
      <c r="E28" s="120">
        <f>'[1]Tab 1.6'!E18</f>
        <v>13</v>
      </c>
      <c r="F28" s="120">
        <f>'[1]Tab 1.6'!F18</f>
        <v>0</v>
      </c>
      <c r="G28" s="120">
        <f>'[1]Tab 1.6'!G18</f>
        <v>0</v>
      </c>
      <c r="H28" s="120">
        <f>'[1]Tab 1.6'!H18</f>
        <v>0</v>
      </c>
      <c r="I28" s="120">
        <f>'[1]Tab 1.6'!I18</f>
        <v>54</v>
      </c>
      <c r="J28" s="120">
        <f>'[1]Tab 1.6'!J18</f>
        <v>10</v>
      </c>
      <c r="K28" s="120">
        <f>'[1]Tab 1.6'!K18</f>
        <v>44</v>
      </c>
      <c r="L28" s="120">
        <f>'[1]Tab 1.6'!L18</f>
        <v>0</v>
      </c>
    </row>
    <row r="29" spans="1:12" ht="11.45" customHeight="1">
      <c r="A29" s="66">
        <f>IF(C29&lt;&gt;"",COUNTA($C$12:C29),"")</f>
        <v>18</v>
      </c>
      <c r="B29" s="88" t="s">
        <v>197</v>
      </c>
      <c r="C29" s="97" t="s">
        <v>70</v>
      </c>
      <c r="D29" s="120">
        <f>'[1]Tab 1.6'!D19</f>
        <v>158</v>
      </c>
      <c r="E29" s="120">
        <f>'[1]Tab 1.6'!E19</f>
        <v>41</v>
      </c>
      <c r="F29" s="120">
        <f>'[1]Tab 1.6'!F19</f>
        <v>0</v>
      </c>
      <c r="G29" s="120">
        <f>'[1]Tab 1.6'!G19</f>
        <v>0</v>
      </c>
      <c r="H29" s="120">
        <f>'[1]Tab 1.6'!H19</f>
        <v>0</v>
      </c>
      <c r="I29" s="120">
        <f>'[1]Tab 1.6'!I19</f>
        <v>116</v>
      </c>
      <c r="J29" s="120">
        <f>'[1]Tab 1.6'!J19</f>
        <v>24</v>
      </c>
      <c r="K29" s="120">
        <f>'[1]Tab 1.6'!K19</f>
        <v>92</v>
      </c>
      <c r="L29" s="120">
        <f>'[1]Tab 1.6'!L19</f>
        <v>1</v>
      </c>
    </row>
    <row r="30" spans="1:12" s="91" customFormat="1" ht="23.1" customHeight="1">
      <c r="A30" s="66">
        <f>IF(C30&lt;&gt;"",COUNTA($C$12:C30),"")</f>
        <v>19</v>
      </c>
      <c r="B30" s="72" t="s">
        <v>146</v>
      </c>
      <c r="C30" s="73" t="s">
        <v>16</v>
      </c>
      <c r="D30" s="120">
        <f>'[1]Tab 1.6'!D20</f>
        <v>508</v>
      </c>
      <c r="E30" s="120">
        <f>'[1]Tab 1.6'!E20</f>
        <v>176</v>
      </c>
      <c r="F30" s="120">
        <f>'[1]Tab 1.6'!F20</f>
        <v>1</v>
      </c>
      <c r="G30" s="120">
        <f>'[1]Tab 1.6'!G20</f>
        <v>1</v>
      </c>
      <c r="H30" s="120">
        <f>'[1]Tab 1.6'!H20</f>
        <v>0</v>
      </c>
      <c r="I30" s="120">
        <f>'[1]Tab 1.6'!I20</f>
        <v>326</v>
      </c>
      <c r="J30" s="120">
        <f>'[1]Tab 1.6'!J20</f>
        <v>56</v>
      </c>
      <c r="K30" s="120">
        <f>'[1]Tab 1.6'!K20</f>
        <v>270</v>
      </c>
      <c r="L30" s="120">
        <f>'[1]Tab 1.6'!L20</f>
        <v>5</v>
      </c>
    </row>
    <row r="31" spans="1:12" ht="11.45" customHeight="1">
      <c r="A31" s="66">
        <f>IF(C31&lt;&gt;"",COUNTA($C$12:C31),"")</f>
        <v>20</v>
      </c>
      <c r="B31" s="88" t="s">
        <v>144</v>
      </c>
      <c r="C31" s="97" t="s">
        <v>17</v>
      </c>
      <c r="D31" s="120">
        <f>'[1]Tab 1.6'!D21</f>
        <v>119</v>
      </c>
      <c r="E31" s="120">
        <f>'[1]Tab 1.6'!E21</f>
        <v>30</v>
      </c>
      <c r="F31" s="120">
        <f>'[1]Tab 1.6'!F21</f>
        <v>0</v>
      </c>
      <c r="G31" s="120">
        <f>'[1]Tab 1.6'!G21</f>
        <v>0</v>
      </c>
      <c r="H31" s="120">
        <f>'[1]Tab 1.6'!H21</f>
        <v>0</v>
      </c>
      <c r="I31" s="120">
        <f>'[1]Tab 1.6'!I21</f>
        <v>86</v>
      </c>
      <c r="J31" s="120">
        <f>'[1]Tab 1.6'!J21</f>
        <v>12</v>
      </c>
      <c r="K31" s="120">
        <f>'[1]Tab 1.6'!K21</f>
        <v>74</v>
      </c>
      <c r="L31" s="120">
        <f>'[1]Tab 1.6'!L21</f>
        <v>3</v>
      </c>
    </row>
    <row r="32" spans="1:12" ht="11.45" customHeight="1">
      <c r="A32" s="66">
        <f>IF(C32&lt;&gt;"",COUNTA($C$12:C32),"")</f>
        <v>21</v>
      </c>
      <c r="B32" s="88"/>
      <c r="C32" s="97" t="s">
        <v>70</v>
      </c>
      <c r="D32" s="120">
        <f>'[1]Tab 1.6'!D22</f>
        <v>627</v>
      </c>
      <c r="E32" s="120">
        <f>'[1]Tab 1.6'!E22</f>
        <v>206</v>
      </c>
      <c r="F32" s="120">
        <f>'[1]Tab 1.6'!F22</f>
        <v>1</v>
      </c>
      <c r="G32" s="120">
        <f>'[1]Tab 1.6'!G22</f>
        <v>1</v>
      </c>
      <c r="H32" s="120">
        <f>'[1]Tab 1.6'!H22</f>
        <v>0</v>
      </c>
      <c r="I32" s="120">
        <f>'[1]Tab 1.6'!I22</f>
        <v>412</v>
      </c>
      <c r="J32" s="120">
        <f>'[1]Tab 1.6'!J22</f>
        <v>68</v>
      </c>
      <c r="K32" s="120">
        <f>'[1]Tab 1.6'!K22</f>
        <v>344</v>
      </c>
      <c r="L32" s="120">
        <f>'[1]Tab 1.6'!L22</f>
        <v>8</v>
      </c>
    </row>
    <row r="33" spans="1:12" s="91" customFormat="1" ht="23.1" customHeight="1">
      <c r="A33" s="66">
        <f>IF(C33&lt;&gt;"",COUNTA($C$12:C33),"")</f>
        <v>22</v>
      </c>
      <c r="B33" s="72" t="s">
        <v>147</v>
      </c>
      <c r="C33" s="73" t="s">
        <v>16</v>
      </c>
      <c r="D33" s="120">
        <f>'[1]Tab 1.6'!D23</f>
        <v>63</v>
      </c>
      <c r="E33" s="120">
        <f>'[1]Tab 1.6'!E23</f>
        <v>31</v>
      </c>
      <c r="F33" s="120">
        <f>'[1]Tab 1.6'!F23</f>
        <v>1</v>
      </c>
      <c r="G33" s="120">
        <f>'[1]Tab 1.6'!G23</f>
        <v>0</v>
      </c>
      <c r="H33" s="120">
        <f>'[1]Tab 1.6'!H23</f>
        <v>1</v>
      </c>
      <c r="I33" s="120">
        <f>'[1]Tab 1.6'!I23</f>
        <v>22</v>
      </c>
      <c r="J33" s="120">
        <f>'[1]Tab 1.6'!J23</f>
        <v>8</v>
      </c>
      <c r="K33" s="120">
        <f>'[1]Tab 1.6'!K23</f>
        <v>14</v>
      </c>
      <c r="L33" s="120">
        <f>'[1]Tab 1.6'!L23</f>
        <v>9</v>
      </c>
    </row>
    <row r="34" spans="1:12" ht="11.45" customHeight="1">
      <c r="A34" s="66">
        <f>IF(C34&lt;&gt;"",COUNTA($C$12:C34),"")</f>
        <v>23</v>
      </c>
      <c r="B34" s="88" t="s">
        <v>148</v>
      </c>
      <c r="C34" s="97" t="s">
        <v>17</v>
      </c>
      <c r="D34" s="120">
        <f>'[1]Tab 1.6'!D24</f>
        <v>47</v>
      </c>
      <c r="E34" s="120">
        <f>'[1]Tab 1.6'!E24</f>
        <v>16</v>
      </c>
      <c r="F34" s="120">
        <f>'[1]Tab 1.6'!F24</f>
        <v>0</v>
      </c>
      <c r="G34" s="120">
        <f>'[1]Tab 1.6'!G24</f>
        <v>0</v>
      </c>
      <c r="H34" s="120">
        <f>'[1]Tab 1.6'!H24</f>
        <v>0</v>
      </c>
      <c r="I34" s="120">
        <f>'[1]Tab 1.6'!I24</f>
        <v>24</v>
      </c>
      <c r="J34" s="120">
        <f>'[1]Tab 1.6'!J24</f>
        <v>6</v>
      </c>
      <c r="K34" s="120">
        <f>'[1]Tab 1.6'!K24</f>
        <v>18</v>
      </c>
      <c r="L34" s="120">
        <f>'[1]Tab 1.6'!L24</f>
        <v>7</v>
      </c>
    </row>
    <row r="35" spans="1:12" ht="11.45" customHeight="1">
      <c r="A35" s="66">
        <f>IF(C35&lt;&gt;"",COUNTA($C$12:C35),"")</f>
        <v>24</v>
      </c>
      <c r="B35" s="88"/>
      <c r="C35" s="97" t="s">
        <v>70</v>
      </c>
      <c r="D35" s="120">
        <f>'[1]Tab 1.6'!D25</f>
        <v>110</v>
      </c>
      <c r="E35" s="120">
        <f>'[1]Tab 1.6'!E25</f>
        <v>47</v>
      </c>
      <c r="F35" s="120">
        <f>'[1]Tab 1.6'!F25</f>
        <v>1</v>
      </c>
      <c r="G35" s="120">
        <f>'[1]Tab 1.6'!G25</f>
        <v>0</v>
      </c>
      <c r="H35" s="120">
        <f>'[1]Tab 1.6'!H25</f>
        <v>1</v>
      </c>
      <c r="I35" s="120">
        <f>'[1]Tab 1.6'!I25</f>
        <v>46</v>
      </c>
      <c r="J35" s="120">
        <f>'[1]Tab 1.6'!J25</f>
        <v>14</v>
      </c>
      <c r="K35" s="120">
        <f>'[1]Tab 1.6'!K25</f>
        <v>32</v>
      </c>
      <c r="L35" s="120">
        <f>'[1]Tab 1.6'!L25</f>
        <v>16</v>
      </c>
    </row>
    <row r="36" spans="1:12" s="91" customFormat="1" ht="23.1" customHeight="1">
      <c r="A36" s="66">
        <f>IF(C36&lt;&gt;"",COUNTA($C$12:C36),"")</f>
        <v>25</v>
      </c>
      <c r="B36" s="72" t="s">
        <v>33</v>
      </c>
      <c r="C36" s="73" t="s">
        <v>16</v>
      </c>
      <c r="D36" s="120">
        <f>'[1]Tab 1.6'!D26</f>
        <v>73</v>
      </c>
      <c r="E36" s="120">
        <f>'[1]Tab 1.6'!E26</f>
        <v>14</v>
      </c>
      <c r="F36" s="120">
        <f>'[1]Tab 1.6'!F26</f>
        <v>1</v>
      </c>
      <c r="G36" s="120">
        <f>'[1]Tab 1.6'!G26</f>
        <v>0</v>
      </c>
      <c r="H36" s="120">
        <f>'[1]Tab 1.6'!H26</f>
        <v>1</v>
      </c>
      <c r="I36" s="120">
        <f>'[1]Tab 1.6'!I26</f>
        <v>50</v>
      </c>
      <c r="J36" s="120">
        <f>'[1]Tab 1.6'!J26</f>
        <v>16</v>
      </c>
      <c r="K36" s="120">
        <f>'[1]Tab 1.6'!K26</f>
        <v>34</v>
      </c>
      <c r="L36" s="120">
        <f>'[1]Tab 1.6'!L26</f>
        <v>8</v>
      </c>
    </row>
    <row r="37" spans="1:12" ht="11.45" customHeight="1">
      <c r="A37" s="66">
        <f>IF(C37&lt;&gt;"",COUNTA($C$12:C37),"")</f>
        <v>26</v>
      </c>
      <c r="B37" s="88" t="s">
        <v>176</v>
      </c>
      <c r="C37" s="97" t="s">
        <v>17</v>
      </c>
      <c r="D37" s="120">
        <f>'[1]Tab 1.6'!D27</f>
        <v>87</v>
      </c>
      <c r="E37" s="120">
        <f>'[1]Tab 1.6'!E27</f>
        <v>6</v>
      </c>
      <c r="F37" s="120">
        <f>'[1]Tab 1.6'!F27</f>
        <v>0</v>
      </c>
      <c r="G37" s="120">
        <f>'[1]Tab 1.6'!G27</f>
        <v>0</v>
      </c>
      <c r="H37" s="120">
        <f>'[1]Tab 1.6'!H27</f>
        <v>0</v>
      </c>
      <c r="I37" s="120">
        <f>'[1]Tab 1.6'!I27</f>
        <v>53</v>
      </c>
      <c r="J37" s="120">
        <f>'[1]Tab 1.6'!J27</f>
        <v>18</v>
      </c>
      <c r="K37" s="120">
        <f>'[1]Tab 1.6'!K27</f>
        <v>35</v>
      </c>
      <c r="L37" s="120">
        <f>'[1]Tab 1.6'!L27</f>
        <v>28</v>
      </c>
    </row>
    <row r="38" spans="1:12" ht="11.45" customHeight="1">
      <c r="A38" s="66">
        <f>IF(C38&lt;&gt;"",COUNTA($C$12:C38),"")</f>
        <v>27</v>
      </c>
      <c r="B38" s="88" t="s">
        <v>133</v>
      </c>
      <c r="C38" s="97" t="s">
        <v>70</v>
      </c>
      <c r="D38" s="120">
        <f>'[1]Tab 1.6'!D28</f>
        <v>160</v>
      </c>
      <c r="E38" s="120">
        <f>'[1]Tab 1.6'!E28</f>
        <v>20</v>
      </c>
      <c r="F38" s="120">
        <f>'[1]Tab 1.6'!F28</f>
        <v>1</v>
      </c>
      <c r="G38" s="120">
        <f>'[1]Tab 1.6'!G28</f>
        <v>0</v>
      </c>
      <c r="H38" s="120">
        <f>'[1]Tab 1.6'!H28</f>
        <v>1</v>
      </c>
      <c r="I38" s="120">
        <f>'[1]Tab 1.6'!I28</f>
        <v>103</v>
      </c>
      <c r="J38" s="120">
        <f>'[1]Tab 1.6'!J28</f>
        <v>34</v>
      </c>
      <c r="K38" s="120">
        <f>'[1]Tab 1.6'!K28</f>
        <v>69</v>
      </c>
      <c r="L38" s="120">
        <f>'[1]Tab 1.6'!L28</f>
        <v>36</v>
      </c>
    </row>
    <row r="39" spans="1:12" s="91" customFormat="1" ht="23.1" customHeight="1">
      <c r="A39" s="66">
        <f>IF(C39&lt;&gt;"",COUNTA($C$12:C39),"")</f>
        <v>28</v>
      </c>
      <c r="B39" s="72" t="s">
        <v>33</v>
      </c>
      <c r="C39" s="73" t="s">
        <v>16</v>
      </c>
      <c r="D39" s="120">
        <f>'[1]Tab 1.6'!D29</f>
        <v>26</v>
      </c>
      <c r="E39" s="120">
        <f>'[1]Tab 1.6'!E29</f>
        <v>2</v>
      </c>
      <c r="F39" s="120">
        <f>'[1]Tab 1.6'!F29</f>
        <v>5</v>
      </c>
      <c r="G39" s="120">
        <f>'[1]Tab 1.6'!G29</f>
        <v>0</v>
      </c>
      <c r="H39" s="120">
        <f>'[1]Tab 1.6'!H29</f>
        <v>5</v>
      </c>
      <c r="I39" s="120">
        <f>'[1]Tab 1.6'!I29</f>
        <v>19</v>
      </c>
      <c r="J39" s="120">
        <f>'[1]Tab 1.6'!J29</f>
        <v>11</v>
      </c>
      <c r="K39" s="120">
        <f>'[1]Tab 1.6'!K29</f>
        <v>8</v>
      </c>
      <c r="L39" s="120">
        <f>'[1]Tab 1.6'!L29</f>
        <v>0</v>
      </c>
    </row>
    <row r="40" spans="1:12" ht="11.45" customHeight="1">
      <c r="A40" s="66">
        <f>IF(C40&lt;&gt;"",COUNTA($C$12:C40),"")</f>
        <v>29</v>
      </c>
      <c r="B40" s="88" t="s">
        <v>134</v>
      </c>
      <c r="C40" s="97" t="s">
        <v>17</v>
      </c>
      <c r="D40" s="120">
        <f>'[1]Tab 1.6'!D30</f>
        <v>37</v>
      </c>
      <c r="E40" s="120">
        <f>'[1]Tab 1.6'!E30</f>
        <v>3</v>
      </c>
      <c r="F40" s="120">
        <f>'[1]Tab 1.6'!F30</f>
        <v>5</v>
      </c>
      <c r="G40" s="120">
        <f>'[1]Tab 1.6'!G30</f>
        <v>0</v>
      </c>
      <c r="H40" s="120">
        <f>'[1]Tab 1.6'!H30</f>
        <v>5</v>
      </c>
      <c r="I40" s="120">
        <f>'[1]Tab 1.6'!I30</f>
        <v>29</v>
      </c>
      <c r="J40" s="120">
        <f>'[1]Tab 1.6'!J30</f>
        <v>14</v>
      </c>
      <c r="K40" s="120">
        <f>'[1]Tab 1.6'!K30</f>
        <v>15</v>
      </c>
      <c r="L40" s="120">
        <f>'[1]Tab 1.6'!L30</f>
        <v>0</v>
      </c>
    </row>
    <row r="41" spans="1:12" ht="11.45" customHeight="1">
      <c r="A41" s="66">
        <f>IF(C41&lt;&gt;"",COUNTA($C$12:C41),"")</f>
        <v>30</v>
      </c>
      <c r="B41" s="88" t="s">
        <v>135</v>
      </c>
      <c r="C41" s="97" t="s">
        <v>70</v>
      </c>
      <c r="D41" s="120">
        <f>'[1]Tab 1.6'!D31</f>
        <v>63</v>
      </c>
      <c r="E41" s="120">
        <f>'[1]Tab 1.6'!E31</f>
        <v>5</v>
      </c>
      <c r="F41" s="120">
        <f>'[1]Tab 1.6'!F31</f>
        <v>10</v>
      </c>
      <c r="G41" s="120">
        <f>'[1]Tab 1.6'!G31</f>
        <v>0</v>
      </c>
      <c r="H41" s="120">
        <f>'[1]Tab 1.6'!H31</f>
        <v>10</v>
      </c>
      <c r="I41" s="120">
        <f>'[1]Tab 1.6'!I31</f>
        <v>48</v>
      </c>
      <c r="J41" s="120">
        <f>'[1]Tab 1.6'!J31</f>
        <v>25</v>
      </c>
      <c r="K41" s="120">
        <f>'[1]Tab 1.6'!K31</f>
        <v>23</v>
      </c>
      <c r="L41" s="120">
        <f>'[1]Tab 1.6'!L31</f>
        <v>0</v>
      </c>
    </row>
    <row r="42" spans="1:12" s="91" customFormat="1" ht="23.1" customHeight="1">
      <c r="A42" s="66">
        <f>IF(C42&lt;&gt;"",COUNTA($C$12:C42),"")</f>
        <v>31</v>
      </c>
      <c r="B42" s="105" t="s">
        <v>42</v>
      </c>
      <c r="C42" s="121" t="s">
        <v>16</v>
      </c>
      <c r="D42" s="122">
        <f>'[1]Tab 1.6'!D32</f>
        <v>2870</v>
      </c>
      <c r="E42" s="122">
        <f>'[1]Tab 1.6'!E32</f>
        <v>644</v>
      </c>
      <c r="F42" s="122">
        <f>'[1]Tab 1.6'!F32</f>
        <v>105</v>
      </c>
      <c r="G42" s="122">
        <f>'[1]Tab 1.6'!G32</f>
        <v>12</v>
      </c>
      <c r="H42" s="122">
        <f>'[1]Tab 1.6'!H32</f>
        <v>93</v>
      </c>
      <c r="I42" s="122">
        <f>'[1]Tab 1.6'!I32</f>
        <v>1990</v>
      </c>
      <c r="J42" s="122">
        <f>'[1]Tab 1.6'!J32</f>
        <v>568</v>
      </c>
      <c r="K42" s="122">
        <f>'[1]Tab 1.6'!K32</f>
        <v>1422</v>
      </c>
      <c r="L42" s="122">
        <f>'[1]Tab 1.6'!L32</f>
        <v>131</v>
      </c>
    </row>
    <row r="43" spans="1:12" ht="11.45" customHeight="1">
      <c r="A43" s="66">
        <f>IF(C43&lt;&gt;"",COUNTA($C$12:C43),"")</f>
        <v>32</v>
      </c>
      <c r="B43" s="108"/>
      <c r="C43" s="98" t="s">
        <v>17</v>
      </c>
      <c r="D43" s="122">
        <f>'[1]Tab 1.6'!D33</f>
        <v>2376</v>
      </c>
      <c r="E43" s="122">
        <f>'[1]Tab 1.6'!E33</f>
        <v>246</v>
      </c>
      <c r="F43" s="122">
        <f>'[1]Tab 1.6'!F33</f>
        <v>140</v>
      </c>
      <c r="G43" s="122">
        <f>'[1]Tab 1.6'!G33</f>
        <v>9</v>
      </c>
      <c r="H43" s="122">
        <f>'[1]Tab 1.6'!H33</f>
        <v>131</v>
      </c>
      <c r="I43" s="122">
        <f>'[1]Tab 1.6'!I33</f>
        <v>1839</v>
      </c>
      <c r="J43" s="122">
        <f>'[1]Tab 1.6'!J33</f>
        <v>468</v>
      </c>
      <c r="K43" s="122">
        <f>'[1]Tab 1.6'!K33</f>
        <v>1371</v>
      </c>
      <c r="L43" s="122">
        <f>'[1]Tab 1.6'!L33</f>
        <v>151</v>
      </c>
    </row>
    <row r="44" spans="1:12" ht="11.45" customHeight="1">
      <c r="A44" s="66">
        <f>IF(C44&lt;&gt;"",COUNTA($C$12:C44),"")</f>
        <v>33</v>
      </c>
      <c r="B44" s="108"/>
      <c r="C44" s="98" t="s">
        <v>18</v>
      </c>
      <c r="D44" s="122">
        <f>'[1]Tab 1.6'!D34</f>
        <v>5246</v>
      </c>
      <c r="E44" s="122">
        <f>'[1]Tab 1.6'!E34</f>
        <v>890</v>
      </c>
      <c r="F44" s="122">
        <f>'[1]Tab 1.6'!F34</f>
        <v>245</v>
      </c>
      <c r="G44" s="122">
        <f>'[1]Tab 1.6'!G34</f>
        <v>21</v>
      </c>
      <c r="H44" s="122">
        <f>'[1]Tab 1.6'!H34</f>
        <v>224</v>
      </c>
      <c r="I44" s="122">
        <f>'[1]Tab 1.6'!I34</f>
        <v>3829</v>
      </c>
      <c r="J44" s="122">
        <f>'[1]Tab 1.6'!J34</f>
        <v>1036</v>
      </c>
      <c r="K44" s="122">
        <f>'[1]Tab 1.6'!K34</f>
        <v>2793</v>
      </c>
      <c r="L44" s="122">
        <f>'[1]Tab 1.6'!L34</f>
        <v>282</v>
      </c>
    </row>
    <row r="45" spans="1:12" ht="11.45" customHeight="1">
      <c r="D45" s="123"/>
      <c r="E45" s="123"/>
    </row>
    <row r="46" spans="1:12" ht="11.45" customHeight="1">
      <c r="D46" s="123"/>
      <c r="E46" s="123"/>
      <c r="F46" s="123"/>
      <c r="G46" s="123"/>
      <c r="H46" s="123"/>
      <c r="I46" s="123"/>
      <c r="J46" s="123"/>
      <c r="K46" s="123"/>
      <c r="L46" s="123"/>
    </row>
    <row r="47" spans="1:12">
      <c r="D47" s="123"/>
      <c r="E47" s="123"/>
      <c r="F47" s="123"/>
      <c r="G47" s="123"/>
      <c r="H47" s="123"/>
      <c r="I47" s="123"/>
      <c r="J47" s="123"/>
      <c r="K47" s="123"/>
      <c r="L47" s="123"/>
    </row>
    <row r="48" spans="1:12">
      <c r="D48" s="123"/>
      <c r="E48" s="123"/>
      <c r="F48" s="123"/>
      <c r="G48" s="123"/>
      <c r="H48" s="123"/>
      <c r="I48" s="123"/>
      <c r="J48" s="123"/>
      <c r="K48" s="123"/>
      <c r="L48" s="123"/>
    </row>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9">
    <mergeCell ref="D2:L2"/>
    <mergeCell ref="A1:C1"/>
    <mergeCell ref="J5:J9"/>
    <mergeCell ref="A3:A9"/>
    <mergeCell ref="D1:L1"/>
    <mergeCell ref="A2:C2"/>
    <mergeCell ref="C3:C9"/>
    <mergeCell ref="K5:K9"/>
    <mergeCell ref="F3:H4"/>
    <mergeCell ref="F5:F9"/>
    <mergeCell ref="B3:B9"/>
    <mergeCell ref="D11:L11"/>
    <mergeCell ref="D3:D9"/>
    <mergeCell ref="E3:E9"/>
    <mergeCell ref="L3:L9"/>
    <mergeCell ref="I3:K4"/>
    <mergeCell ref="G5:G9"/>
    <mergeCell ref="H5:H9"/>
    <mergeCell ref="I5:I9"/>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2024 00&amp;R&amp;"-,Standard"&amp;7&amp;P</oddFooter>
    <evenFooter>&amp;L&amp;"-,Standard"&amp;7&amp;P&amp;R&amp;"-,Standard"&amp;7StatA MV, Statistischer Bericht B343 2024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H28"/>
  <sheetViews>
    <sheetView zoomScale="140" zoomScaleNormal="140" workbookViewId="0">
      <selection activeCell="A2" sqref="A2:B2"/>
    </sheetView>
  </sheetViews>
  <sheetFormatPr baseColWidth="10" defaultColWidth="11.42578125" defaultRowHeight="12.75"/>
  <cols>
    <col min="1" max="2" width="45.7109375" style="24" customWidth="1"/>
    <col min="3" max="16384" width="11.42578125" style="24"/>
  </cols>
  <sheetData>
    <row r="1" ht="30" customHeight="1"/>
    <row r="26" spans="1:8">
      <c r="A26" s="23"/>
      <c r="B26" s="23"/>
      <c r="C26" s="23"/>
      <c r="D26" s="23"/>
      <c r="E26" s="23"/>
      <c r="F26" s="23"/>
      <c r="G26" s="23"/>
      <c r="H26" s="23"/>
    </row>
    <row r="27" spans="1:8">
      <c r="A27" s="23"/>
      <c r="B27" s="23"/>
      <c r="C27" s="23"/>
      <c r="D27" s="23"/>
      <c r="E27" s="23"/>
      <c r="F27" s="23"/>
      <c r="G27" s="23"/>
      <c r="H27" s="23"/>
    </row>
    <row r="28" spans="1:8">
      <c r="A28" s="28"/>
      <c r="B28" s="28"/>
      <c r="C28" s="28"/>
      <c r="D28" s="28"/>
      <c r="E28" s="28"/>
      <c r="F28" s="28"/>
      <c r="G28" s="28"/>
      <c r="H28" s="28"/>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B343 2024 00&amp;R&amp;"-,Standard"&amp;7&amp;P</oddFooter>
    <evenFooter>&amp;L&amp;"-,Standard"&amp;7&amp;P&amp;R&amp;"-,Standard"&amp;7StatA MV, Statistischer Bericht B343 2024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S75"/>
  <sheetViews>
    <sheetView zoomScale="140" zoomScaleNormal="140" workbookViewId="0">
      <pane xSplit="2" ySplit="14" topLeftCell="C15" activePane="bottomRight" state="frozen"/>
      <selection pane="topRight" activeCell="C1" sqref="C1"/>
      <selection pane="bottomLeft" activeCell="A15" sqref="A15"/>
      <selection pane="bottomRight" activeCell="C15" sqref="C15:N15"/>
    </sheetView>
  </sheetViews>
  <sheetFormatPr baseColWidth="10" defaultColWidth="11.42578125" defaultRowHeight="11.25"/>
  <cols>
    <col min="1" max="1" width="3.28515625" style="77" customWidth="1"/>
    <col min="2" max="2" width="24.28515625" style="99" customWidth="1"/>
    <col min="3" max="4" width="5.7109375" style="69" customWidth="1"/>
    <col min="5" max="5" width="5.7109375" style="69" bestFit="1" customWidth="1"/>
    <col min="6" max="6" width="5.85546875" style="69" customWidth="1"/>
    <col min="7" max="7" width="6.140625" style="69" customWidth="1"/>
    <col min="8" max="8" width="5.42578125" style="69" customWidth="1"/>
    <col min="9" max="9" width="4.5703125" style="69" bestFit="1" customWidth="1"/>
    <col min="10" max="11" width="4.42578125" style="69" bestFit="1" customWidth="1"/>
    <col min="12" max="12" width="5.28515625" style="69" customWidth="1"/>
    <col min="13" max="13" width="5.7109375" style="69" customWidth="1"/>
    <col min="14" max="14" width="5.140625" style="69" customWidth="1"/>
    <col min="15" max="16384" width="11.42578125" style="69"/>
  </cols>
  <sheetData>
    <row r="1" spans="1:14" s="112" customFormat="1" ht="20.100000000000001" customHeight="1">
      <c r="A1" s="176" t="s">
        <v>102</v>
      </c>
      <c r="B1" s="177"/>
      <c r="C1" s="194" t="s">
        <v>113</v>
      </c>
      <c r="D1" s="194"/>
      <c r="E1" s="194"/>
      <c r="F1" s="194"/>
      <c r="G1" s="194"/>
      <c r="H1" s="194"/>
      <c r="I1" s="194"/>
      <c r="J1" s="194"/>
      <c r="K1" s="194"/>
      <c r="L1" s="194"/>
      <c r="M1" s="194"/>
      <c r="N1" s="195"/>
    </row>
    <row r="2" spans="1:14" ht="39.950000000000003" customHeight="1">
      <c r="A2" s="196" t="s">
        <v>109</v>
      </c>
      <c r="B2" s="197"/>
      <c r="C2" s="198" t="str">
        <f>"Hauptberufliches wissenschaftliches und künstlerisches Personal "&amp;'[1]Tab 1.7'!$R$2&amp;"
nach Art der Finanzierung, Dienstbezeichnungen sowie organisatorischer Zugehörigkeit"</f>
        <v>Hauptberufliches wissenschaftliches und künstlerisches Personal 2024
nach Art der Finanzierung, Dienstbezeichnungen sowie organisatorischer Zugehörigkeit</v>
      </c>
      <c r="D2" s="198"/>
      <c r="E2" s="198"/>
      <c r="F2" s="198"/>
      <c r="G2" s="198"/>
      <c r="H2" s="198"/>
      <c r="I2" s="198"/>
      <c r="J2" s="198"/>
      <c r="K2" s="198"/>
      <c r="L2" s="198"/>
      <c r="M2" s="198"/>
      <c r="N2" s="199"/>
    </row>
    <row r="3" spans="1:14" ht="11.25" customHeight="1">
      <c r="A3" s="184" t="s">
        <v>114</v>
      </c>
      <c r="B3" s="187" t="s">
        <v>177</v>
      </c>
      <c r="C3" s="188" t="s">
        <v>137</v>
      </c>
      <c r="D3" s="188" t="s">
        <v>240</v>
      </c>
      <c r="E3" s="188"/>
      <c r="F3" s="188"/>
      <c r="G3" s="188"/>
      <c r="H3" s="188"/>
      <c r="I3" s="188"/>
      <c r="J3" s="188"/>
      <c r="K3" s="188"/>
      <c r="L3" s="188"/>
      <c r="M3" s="188"/>
      <c r="N3" s="210"/>
    </row>
    <row r="4" spans="1:14" ht="11.25" customHeight="1">
      <c r="A4" s="184"/>
      <c r="B4" s="187"/>
      <c r="C4" s="188"/>
      <c r="D4" s="188" t="s">
        <v>52</v>
      </c>
      <c r="E4" s="188"/>
      <c r="F4" s="188"/>
      <c r="G4" s="188"/>
      <c r="H4" s="188"/>
      <c r="I4" s="188"/>
      <c r="J4" s="188"/>
      <c r="K4" s="188"/>
      <c r="L4" s="188"/>
      <c r="M4" s="188"/>
      <c r="N4" s="210" t="s">
        <v>259</v>
      </c>
    </row>
    <row r="5" spans="1:14" ht="11.25" customHeight="1">
      <c r="A5" s="184"/>
      <c r="B5" s="187"/>
      <c r="C5" s="188"/>
      <c r="D5" s="188" t="s">
        <v>241</v>
      </c>
      <c r="E5" s="188"/>
      <c r="F5" s="188"/>
      <c r="G5" s="188"/>
      <c r="H5" s="188" t="s">
        <v>243</v>
      </c>
      <c r="I5" s="188"/>
      <c r="J5" s="188"/>
      <c r="K5" s="188"/>
      <c r="L5" s="188"/>
      <c r="M5" s="188"/>
      <c r="N5" s="210"/>
    </row>
    <row r="6" spans="1:14" ht="11.25" customHeight="1">
      <c r="A6" s="184"/>
      <c r="B6" s="187"/>
      <c r="C6" s="188"/>
      <c r="D6" s="188"/>
      <c r="E6" s="188"/>
      <c r="F6" s="188"/>
      <c r="G6" s="188"/>
      <c r="H6" s="188" t="s">
        <v>244</v>
      </c>
      <c r="I6" s="188"/>
      <c r="J6" s="188"/>
      <c r="K6" s="188"/>
      <c r="L6" s="188"/>
      <c r="M6" s="148" t="s">
        <v>245</v>
      </c>
      <c r="N6" s="210"/>
    </row>
    <row r="7" spans="1:14" ht="11.25" customHeight="1">
      <c r="A7" s="184"/>
      <c r="B7" s="187"/>
      <c r="C7" s="188"/>
      <c r="D7" s="188" t="s">
        <v>248</v>
      </c>
      <c r="E7" s="188" t="s">
        <v>246</v>
      </c>
      <c r="F7" s="188" t="s">
        <v>247</v>
      </c>
      <c r="G7" s="188" t="s">
        <v>257</v>
      </c>
      <c r="H7" s="188" t="s">
        <v>242</v>
      </c>
      <c r="I7" s="188" t="s">
        <v>53</v>
      </c>
      <c r="J7" s="188" t="s">
        <v>54</v>
      </c>
      <c r="K7" s="188" t="s">
        <v>55</v>
      </c>
      <c r="L7" s="188" t="s">
        <v>258</v>
      </c>
      <c r="M7" s="188" t="s">
        <v>306</v>
      </c>
      <c r="N7" s="210"/>
    </row>
    <row r="8" spans="1:14" ht="11.25" customHeight="1">
      <c r="A8" s="184"/>
      <c r="B8" s="187"/>
      <c r="C8" s="188"/>
      <c r="D8" s="188"/>
      <c r="E8" s="188"/>
      <c r="F8" s="188"/>
      <c r="G8" s="188"/>
      <c r="H8" s="188"/>
      <c r="I8" s="188"/>
      <c r="J8" s="188"/>
      <c r="K8" s="188"/>
      <c r="L8" s="188"/>
      <c r="M8" s="188"/>
      <c r="N8" s="210"/>
    </row>
    <row r="9" spans="1:14" ht="11.25" customHeight="1">
      <c r="A9" s="184"/>
      <c r="B9" s="187"/>
      <c r="C9" s="188"/>
      <c r="D9" s="188"/>
      <c r="E9" s="188"/>
      <c r="F9" s="188"/>
      <c r="G9" s="188"/>
      <c r="H9" s="188"/>
      <c r="I9" s="188"/>
      <c r="J9" s="188"/>
      <c r="K9" s="188"/>
      <c r="L9" s="188"/>
      <c r="M9" s="188"/>
      <c r="N9" s="210"/>
    </row>
    <row r="10" spans="1:14" ht="11.25" customHeight="1">
      <c r="A10" s="184"/>
      <c r="B10" s="187"/>
      <c r="C10" s="188"/>
      <c r="D10" s="188"/>
      <c r="E10" s="188"/>
      <c r="F10" s="188"/>
      <c r="G10" s="188"/>
      <c r="H10" s="188"/>
      <c r="I10" s="188"/>
      <c r="J10" s="188"/>
      <c r="K10" s="188"/>
      <c r="L10" s="188"/>
      <c r="M10" s="188"/>
      <c r="N10" s="210"/>
    </row>
    <row r="11" spans="1:14" ht="11.25" customHeight="1">
      <c r="A11" s="184"/>
      <c r="B11" s="187"/>
      <c r="C11" s="188"/>
      <c r="D11" s="188"/>
      <c r="E11" s="188"/>
      <c r="F11" s="188"/>
      <c r="G11" s="188"/>
      <c r="H11" s="188"/>
      <c r="I11" s="188"/>
      <c r="J11" s="188"/>
      <c r="K11" s="188"/>
      <c r="L11" s="188"/>
      <c r="M11" s="188"/>
      <c r="N11" s="210"/>
    </row>
    <row r="12" spans="1:14" ht="11.25" customHeight="1">
      <c r="A12" s="184"/>
      <c r="B12" s="187"/>
      <c r="C12" s="188"/>
      <c r="D12" s="188"/>
      <c r="E12" s="188"/>
      <c r="F12" s="188"/>
      <c r="G12" s="188"/>
      <c r="H12" s="188"/>
      <c r="I12" s="188"/>
      <c r="J12" s="188"/>
      <c r="K12" s="188"/>
      <c r="L12" s="188"/>
      <c r="M12" s="188"/>
      <c r="N12" s="210"/>
    </row>
    <row r="13" spans="1:14" ht="11.25" customHeight="1">
      <c r="A13" s="184"/>
      <c r="B13" s="187"/>
      <c r="C13" s="188"/>
      <c r="D13" s="188"/>
      <c r="E13" s="188"/>
      <c r="F13" s="188"/>
      <c r="G13" s="188"/>
      <c r="H13" s="188"/>
      <c r="I13" s="188"/>
      <c r="J13" s="188"/>
      <c r="K13" s="188"/>
      <c r="L13" s="188"/>
      <c r="M13" s="188"/>
      <c r="N13" s="210"/>
    </row>
    <row r="14" spans="1:14" s="77" customFormat="1" ht="11.25" customHeight="1">
      <c r="A14" s="113">
        <v>1</v>
      </c>
      <c r="B14" s="114">
        <v>2</v>
      </c>
      <c r="C14" s="114">
        <v>3</v>
      </c>
      <c r="D14" s="114">
        <v>4</v>
      </c>
      <c r="E14" s="114">
        <v>5</v>
      </c>
      <c r="F14" s="114">
        <v>6</v>
      </c>
      <c r="G14" s="114">
        <v>7</v>
      </c>
      <c r="H14" s="114">
        <v>8</v>
      </c>
      <c r="I14" s="114">
        <v>9</v>
      </c>
      <c r="J14" s="114">
        <v>10</v>
      </c>
      <c r="K14" s="114">
        <v>11</v>
      </c>
      <c r="L14" s="114">
        <v>12</v>
      </c>
      <c r="M14" s="114">
        <v>13</v>
      </c>
      <c r="N14" s="119">
        <v>14</v>
      </c>
    </row>
    <row r="15" spans="1:14" ht="20.100000000000001" customHeight="1">
      <c r="B15" s="88"/>
      <c r="C15" s="220" t="s">
        <v>24</v>
      </c>
      <c r="D15" s="220"/>
      <c r="E15" s="220"/>
      <c r="F15" s="220"/>
      <c r="G15" s="220"/>
      <c r="H15" s="220"/>
      <c r="I15" s="220"/>
      <c r="J15" s="220"/>
      <c r="K15" s="220"/>
      <c r="L15" s="220"/>
      <c r="M15" s="220"/>
      <c r="N15" s="220"/>
    </row>
    <row r="16" spans="1:14" ht="11.45" customHeight="1">
      <c r="A16" s="66" t="str">
        <f>IF(D16&lt;&gt;"",COUNTA($D16:D$16),"")</f>
        <v/>
      </c>
      <c r="B16" s="88" t="s">
        <v>191</v>
      </c>
      <c r="C16" s="118"/>
      <c r="D16" s="118"/>
      <c r="E16" s="118"/>
      <c r="F16" s="118"/>
      <c r="G16" s="118"/>
      <c r="H16" s="118"/>
      <c r="I16" s="118"/>
      <c r="J16" s="118"/>
      <c r="K16" s="118"/>
      <c r="L16" s="118"/>
      <c r="M16" s="118"/>
      <c r="N16" s="118"/>
    </row>
    <row r="17" spans="1:16">
      <c r="A17" s="66">
        <f>IF(D17&lt;&gt;"",COUNTA($D$16:D17),"")</f>
        <v>1</v>
      </c>
      <c r="B17" s="88" t="s">
        <v>178</v>
      </c>
      <c r="C17" s="120">
        <f>'[1]Tab 1.7'!E2</f>
        <v>73</v>
      </c>
      <c r="D17" s="120">
        <f>'[1]Tab 1.7'!F2</f>
        <v>64</v>
      </c>
      <c r="E17" s="120">
        <f>'[1]Tab 1.7'!G2</f>
        <v>0</v>
      </c>
      <c r="F17" s="120">
        <f>'[1]Tab 1.7'!H2</f>
        <v>7</v>
      </c>
      <c r="G17" s="120">
        <f>'[1]Tab 1.7'!I2</f>
        <v>0</v>
      </c>
      <c r="H17" s="120">
        <f>'[1]Tab 1.7'!J2</f>
        <v>2</v>
      </c>
      <c r="I17" s="120">
        <f>'[1]Tab 1.7'!K2</f>
        <v>0</v>
      </c>
      <c r="J17" s="120">
        <f>'[1]Tab 1.7'!L2</f>
        <v>1</v>
      </c>
      <c r="K17" s="120">
        <f>'[1]Tab 1.7'!M2</f>
        <v>1</v>
      </c>
      <c r="L17" s="120">
        <f>'[1]Tab 1.7'!N2</f>
        <v>0</v>
      </c>
      <c r="M17" s="120">
        <f>'[1]Tab 1.7'!O2</f>
        <v>0</v>
      </c>
      <c r="N17" s="120">
        <f>'[1]Tab 1.7'!P2</f>
        <v>0</v>
      </c>
      <c r="O17" s="120"/>
      <c r="P17" s="120"/>
    </row>
    <row r="18" spans="1:16" ht="22.5" customHeight="1">
      <c r="A18" s="66">
        <f>IF(D18&lt;&gt;"",COUNTA($D$16:D18),"")</f>
        <v>2</v>
      </c>
      <c r="B18" s="88" t="s">
        <v>250</v>
      </c>
      <c r="C18" s="120">
        <f>'[1]Tab 1.7'!E4</f>
        <v>186</v>
      </c>
      <c r="D18" s="120">
        <f>'[1]Tab 1.7'!F4</f>
        <v>89</v>
      </c>
      <c r="E18" s="120">
        <f>'[1]Tab 1.7'!G4</f>
        <v>12</v>
      </c>
      <c r="F18" s="120">
        <f>'[1]Tab 1.7'!H4</f>
        <v>25</v>
      </c>
      <c r="G18" s="120">
        <f>'[1]Tab 1.7'!I4</f>
        <v>0</v>
      </c>
      <c r="H18" s="120">
        <f>'[1]Tab 1.7'!J4</f>
        <v>49</v>
      </c>
      <c r="I18" s="120">
        <f>'[1]Tab 1.7'!K4</f>
        <v>12</v>
      </c>
      <c r="J18" s="120">
        <f>'[1]Tab 1.7'!L4</f>
        <v>6</v>
      </c>
      <c r="K18" s="120">
        <f>'[1]Tab 1.7'!M4</f>
        <v>30</v>
      </c>
      <c r="L18" s="120">
        <f>'[1]Tab 1.7'!N4</f>
        <v>1</v>
      </c>
      <c r="M18" s="120">
        <f>'[1]Tab 1.7'!O4</f>
        <v>11</v>
      </c>
      <c r="N18" s="120">
        <f>'[1]Tab 1.7'!P4</f>
        <v>0</v>
      </c>
    </row>
    <row r="19" spans="1:16" ht="22.5" customHeight="1">
      <c r="A19" s="66">
        <f>IF(D19&lt;&gt;"",COUNTA($D$16:D19),"")</f>
        <v>3</v>
      </c>
      <c r="B19" s="88" t="s">
        <v>255</v>
      </c>
      <c r="C19" s="120">
        <f>'[1]Tab 1.7'!E5</f>
        <v>49</v>
      </c>
      <c r="D19" s="120">
        <f>'[1]Tab 1.7'!F5</f>
        <v>36</v>
      </c>
      <c r="E19" s="120">
        <f>'[1]Tab 1.7'!G5</f>
        <v>1</v>
      </c>
      <c r="F19" s="120">
        <f>'[1]Tab 1.7'!H5</f>
        <v>12</v>
      </c>
      <c r="G19" s="120">
        <f>'[1]Tab 1.7'!I5</f>
        <v>0</v>
      </c>
      <c r="H19" s="120">
        <f>'[1]Tab 1.7'!J5</f>
        <v>0</v>
      </c>
      <c r="I19" s="120">
        <f>'[1]Tab 1.7'!K5</f>
        <v>0</v>
      </c>
      <c r="J19" s="120">
        <f>'[1]Tab 1.7'!L5</f>
        <v>0</v>
      </c>
      <c r="K19" s="120">
        <f>'[1]Tab 1.7'!M5</f>
        <v>0</v>
      </c>
      <c r="L19" s="120">
        <f>'[1]Tab 1.7'!N5</f>
        <v>0</v>
      </c>
      <c r="M19" s="120">
        <f>'[1]Tab 1.7'!O5</f>
        <v>0</v>
      </c>
      <c r="N19" s="120">
        <f>'[1]Tab 1.7'!P5</f>
        <v>0</v>
      </c>
    </row>
    <row r="20" spans="1:16" s="91" customFormat="1" ht="22.5" customHeight="1">
      <c r="A20" s="66">
        <f>IF(D20&lt;&gt;"",COUNTA($D$16:D20),"")</f>
        <v>4</v>
      </c>
      <c r="B20" s="105" t="s">
        <v>46</v>
      </c>
      <c r="C20" s="122">
        <f>'[1]Tab 1.7'!E6</f>
        <v>308</v>
      </c>
      <c r="D20" s="122">
        <f>'[1]Tab 1.7'!F6</f>
        <v>189</v>
      </c>
      <c r="E20" s="122">
        <f>'[1]Tab 1.7'!G6</f>
        <v>13</v>
      </c>
      <c r="F20" s="122">
        <f>'[1]Tab 1.7'!H6</f>
        <v>44</v>
      </c>
      <c r="G20" s="122">
        <f>'[1]Tab 1.7'!I6</f>
        <v>0</v>
      </c>
      <c r="H20" s="122">
        <f>'[1]Tab 1.7'!J6</f>
        <v>51</v>
      </c>
      <c r="I20" s="122">
        <f>'[1]Tab 1.7'!K6</f>
        <v>12</v>
      </c>
      <c r="J20" s="122">
        <f>'[1]Tab 1.7'!L6</f>
        <v>7</v>
      </c>
      <c r="K20" s="122">
        <f>'[1]Tab 1.7'!M6</f>
        <v>31</v>
      </c>
      <c r="L20" s="122">
        <f>'[1]Tab 1.7'!N6</f>
        <v>1</v>
      </c>
      <c r="M20" s="122">
        <f>'[1]Tab 1.7'!O6</f>
        <v>11</v>
      </c>
      <c r="N20" s="122">
        <f>'[1]Tab 1.7'!P6</f>
        <v>0</v>
      </c>
    </row>
    <row r="21" spans="1:16" s="91" customFormat="1" ht="23.1" customHeight="1">
      <c r="A21" s="66" t="str">
        <f>IF(D21&lt;&gt;"",COUNTA($D$16:D21),"")</f>
        <v/>
      </c>
      <c r="B21" s="72" t="s">
        <v>47</v>
      </c>
      <c r="C21" s="120"/>
      <c r="D21" s="120"/>
      <c r="E21" s="120"/>
      <c r="F21" s="120"/>
      <c r="G21" s="120"/>
      <c r="H21" s="120"/>
      <c r="I21" s="120"/>
      <c r="J21" s="120"/>
      <c r="K21" s="120"/>
      <c r="L21" s="120"/>
      <c r="M21" s="120"/>
      <c r="N21" s="120"/>
    </row>
    <row r="22" spans="1:16">
      <c r="A22" s="66">
        <f>IF(D22&lt;&gt;"",COUNTA($D$16:D22),"")</f>
        <v>5</v>
      </c>
      <c r="B22" s="88" t="s">
        <v>178</v>
      </c>
      <c r="C22" s="120">
        <f>'[1]Tab 1.7'!E7</f>
        <v>2</v>
      </c>
      <c r="D22" s="120">
        <f>'[1]Tab 1.7'!F7</f>
        <v>2</v>
      </c>
      <c r="E22" s="120">
        <f>'[1]Tab 1.7'!G7</f>
        <v>0</v>
      </c>
      <c r="F22" s="120">
        <f>'[1]Tab 1.7'!H7</f>
        <v>0</v>
      </c>
      <c r="G22" s="120">
        <f>'[1]Tab 1.7'!I7</f>
        <v>0</v>
      </c>
      <c r="H22" s="120">
        <f>'[1]Tab 1.7'!J7</f>
        <v>0</v>
      </c>
      <c r="I22" s="120">
        <f>'[1]Tab 1.7'!K7</f>
        <v>0</v>
      </c>
      <c r="J22" s="120">
        <f>'[1]Tab 1.7'!L7</f>
        <v>0</v>
      </c>
      <c r="K22" s="120">
        <f>'[1]Tab 1.7'!M7</f>
        <v>0</v>
      </c>
      <c r="L22" s="120">
        <f>'[1]Tab 1.7'!N7</f>
        <v>0</v>
      </c>
      <c r="M22" s="120">
        <f>'[1]Tab 1.7'!O7</f>
        <v>0</v>
      </c>
      <c r="N22" s="120">
        <f>'[1]Tab 1.7'!P7</f>
        <v>0</v>
      </c>
    </row>
    <row r="23" spans="1:16" ht="22.5" customHeight="1">
      <c r="A23" s="66">
        <f>IF(D23&lt;&gt;"",COUNTA($D$16:D23),"")</f>
        <v>6</v>
      </c>
      <c r="B23" s="88" t="s">
        <v>250</v>
      </c>
      <c r="C23" s="120">
        <f>'[1]Tab 1.7'!E9</f>
        <v>7</v>
      </c>
      <c r="D23" s="120">
        <f>'[1]Tab 1.7'!F9</f>
        <v>3</v>
      </c>
      <c r="E23" s="120">
        <f>'[1]Tab 1.7'!G9</f>
        <v>0</v>
      </c>
      <c r="F23" s="120">
        <f>'[1]Tab 1.7'!H9</f>
        <v>3</v>
      </c>
      <c r="G23" s="120">
        <f>'[1]Tab 1.7'!I9</f>
        <v>0</v>
      </c>
      <c r="H23" s="120">
        <f>'[1]Tab 1.7'!J9</f>
        <v>1</v>
      </c>
      <c r="I23" s="120">
        <f>'[1]Tab 1.7'!K9</f>
        <v>0</v>
      </c>
      <c r="J23" s="120">
        <f>'[1]Tab 1.7'!L9</f>
        <v>0</v>
      </c>
      <c r="K23" s="120">
        <f>'[1]Tab 1.7'!M9</f>
        <v>1</v>
      </c>
      <c r="L23" s="120">
        <f>'[1]Tab 1.7'!N9</f>
        <v>0</v>
      </c>
      <c r="M23" s="120">
        <f>'[1]Tab 1.7'!O9</f>
        <v>0</v>
      </c>
      <c r="N23" s="120">
        <f>'[1]Tab 1.7'!P9</f>
        <v>0</v>
      </c>
    </row>
    <row r="24" spans="1:16" ht="22.5" customHeight="1">
      <c r="A24" s="66">
        <f>IF(D24&lt;&gt;"",COUNTA($D$16:D24),"")</f>
        <v>7</v>
      </c>
      <c r="B24" s="88" t="s">
        <v>255</v>
      </c>
      <c r="C24" s="120">
        <f>'[1]Tab 1.7'!E10</f>
        <v>10</v>
      </c>
      <c r="D24" s="120">
        <f>'[1]Tab 1.7'!F10</f>
        <v>5</v>
      </c>
      <c r="E24" s="120">
        <f>'[1]Tab 1.7'!G10</f>
        <v>1</v>
      </c>
      <c r="F24" s="120">
        <f>'[1]Tab 1.7'!H10</f>
        <v>4</v>
      </c>
      <c r="G24" s="120">
        <f>'[1]Tab 1.7'!I10</f>
        <v>0</v>
      </c>
      <c r="H24" s="120">
        <f>'[1]Tab 1.7'!J10</f>
        <v>0</v>
      </c>
      <c r="I24" s="120">
        <f>'[1]Tab 1.7'!K10</f>
        <v>0</v>
      </c>
      <c r="J24" s="120">
        <f>'[1]Tab 1.7'!L10</f>
        <v>0</v>
      </c>
      <c r="K24" s="120">
        <f>'[1]Tab 1.7'!M10</f>
        <v>0</v>
      </c>
      <c r="L24" s="120">
        <f>'[1]Tab 1.7'!N10</f>
        <v>0</v>
      </c>
      <c r="M24" s="120">
        <f>'[1]Tab 1.7'!O10</f>
        <v>0</v>
      </c>
      <c r="N24" s="120">
        <f>'[1]Tab 1.7'!P10</f>
        <v>0</v>
      </c>
    </row>
    <row r="25" spans="1:16" s="91" customFormat="1" ht="22.5" customHeight="1">
      <c r="A25" s="66">
        <f>IF(D25&lt;&gt;"",COUNTA($D$16:D25),"")</f>
        <v>8</v>
      </c>
      <c r="B25" s="105" t="s">
        <v>46</v>
      </c>
      <c r="C25" s="122">
        <f>'[1]Tab 1.7'!E11</f>
        <v>19</v>
      </c>
      <c r="D25" s="122">
        <f>'[1]Tab 1.7'!F11</f>
        <v>10</v>
      </c>
      <c r="E25" s="122">
        <f>'[1]Tab 1.7'!G11</f>
        <v>1</v>
      </c>
      <c r="F25" s="122">
        <f>'[1]Tab 1.7'!H11</f>
        <v>7</v>
      </c>
      <c r="G25" s="122">
        <f>'[1]Tab 1.7'!I11</f>
        <v>0</v>
      </c>
      <c r="H25" s="122">
        <f>'[1]Tab 1.7'!J11</f>
        <v>1</v>
      </c>
      <c r="I25" s="122">
        <f>'[1]Tab 1.7'!K11</f>
        <v>0</v>
      </c>
      <c r="J25" s="122">
        <f>'[1]Tab 1.7'!L11</f>
        <v>0</v>
      </c>
      <c r="K25" s="122">
        <f>'[1]Tab 1.7'!M11</f>
        <v>1</v>
      </c>
      <c r="L25" s="122">
        <f>'[1]Tab 1.7'!N11</f>
        <v>0</v>
      </c>
      <c r="M25" s="122">
        <f>'[1]Tab 1.7'!O11</f>
        <v>0</v>
      </c>
      <c r="N25" s="122">
        <f>'[1]Tab 1.7'!P11</f>
        <v>0</v>
      </c>
    </row>
    <row r="26" spans="1:16" s="91" customFormat="1" ht="33" customHeight="1">
      <c r="A26" s="66" t="str">
        <f>IF(D26&lt;&gt;"",COUNTA($D$16:D26),"")</f>
        <v/>
      </c>
      <c r="B26" s="72" t="s">
        <v>212</v>
      </c>
      <c r="C26" s="120"/>
      <c r="D26" s="120"/>
      <c r="E26" s="120"/>
      <c r="F26" s="120"/>
      <c r="G26" s="120"/>
      <c r="H26" s="120"/>
      <c r="I26" s="120"/>
      <c r="J26" s="120"/>
      <c r="K26" s="120"/>
      <c r="L26" s="120"/>
      <c r="M26" s="120"/>
      <c r="N26" s="120"/>
    </row>
    <row r="27" spans="1:16">
      <c r="A27" s="66">
        <f>IF(D27&lt;&gt;"",COUNTA($D$16:D27),"")</f>
        <v>9</v>
      </c>
      <c r="B27" s="88" t="s">
        <v>178</v>
      </c>
      <c r="C27" s="120">
        <f>'[1]Tab 1.7'!E12</f>
        <v>209</v>
      </c>
      <c r="D27" s="120">
        <f>'[1]Tab 1.7'!F12</f>
        <v>184</v>
      </c>
      <c r="E27" s="120">
        <f>'[1]Tab 1.7'!G12</f>
        <v>3</v>
      </c>
      <c r="F27" s="120">
        <f>'[1]Tab 1.7'!H12</f>
        <v>10</v>
      </c>
      <c r="G27" s="120">
        <f>'[1]Tab 1.7'!I12</f>
        <v>9</v>
      </c>
      <c r="H27" s="120">
        <f>'[1]Tab 1.7'!J12</f>
        <v>2</v>
      </c>
      <c r="I27" s="120">
        <f>'[1]Tab 1.7'!K12</f>
        <v>1</v>
      </c>
      <c r="J27" s="120">
        <f>'[1]Tab 1.7'!L12</f>
        <v>0</v>
      </c>
      <c r="K27" s="120">
        <f>'[1]Tab 1.7'!M12</f>
        <v>0</v>
      </c>
      <c r="L27" s="120">
        <f>'[1]Tab 1.7'!N12</f>
        <v>1</v>
      </c>
      <c r="M27" s="120">
        <f>'[1]Tab 1.7'!O12</f>
        <v>0</v>
      </c>
      <c r="N27" s="120">
        <f>'[1]Tab 1.7'!P12</f>
        <v>1</v>
      </c>
    </row>
    <row r="28" spans="1:16">
      <c r="A28" s="66">
        <f>IF(D28&lt;&gt;"",COUNTA($D$16:D28),"")</f>
        <v>10</v>
      </c>
      <c r="B28" s="88" t="s">
        <v>251</v>
      </c>
      <c r="C28" s="120">
        <f>'[1]Tab 1.7'!E13</f>
        <v>20</v>
      </c>
      <c r="D28" s="120">
        <f>'[1]Tab 1.7'!F13</f>
        <v>19</v>
      </c>
      <c r="E28" s="120">
        <f>'[1]Tab 1.7'!G13</f>
        <v>0</v>
      </c>
      <c r="F28" s="120">
        <f>'[1]Tab 1.7'!H13</f>
        <v>0</v>
      </c>
      <c r="G28" s="120">
        <f>'[1]Tab 1.7'!I13</f>
        <v>1</v>
      </c>
      <c r="H28" s="120">
        <f>'[1]Tab 1.7'!J13</f>
        <v>0</v>
      </c>
      <c r="I28" s="120">
        <f>'[1]Tab 1.7'!K13</f>
        <v>0</v>
      </c>
      <c r="J28" s="120">
        <f>'[1]Tab 1.7'!L13</f>
        <v>0</v>
      </c>
      <c r="K28" s="120">
        <f>'[1]Tab 1.7'!M13</f>
        <v>0</v>
      </c>
      <c r="L28" s="120">
        <f>'[1]Tab 1.7'!N13</f>
        <v>0</v>
      </c>
      <c r="M28" s="120">
        <f>'[1]Tab 1.7'!O13</f>
        <v>0</v>
      </c>
      <c r="N28" s="120">
        <f>'[1]Tab 1.7'!P13</f>
        <v>0</v>
      </c>
    </row>
    <row r="29" spans="1:16" ht="22.5" customHeight="1">
      <c r="A29" s="66">
        <f>IF(D29&lt;&gt;"",COUNTA($D$16:D29),"")</f>
        <v>11</v>
      </c>
      <c r="B29" s="88" t="s">
        <v>250</v>
      </c>
      <c r="C29" s="120">
        <f>'[1]Tab 1.7'!E14</f>
        <v>424</v>
      </c>
      <c r="D29" s="120">
        <f>'[1]Tab 1.7'!F14</f>
        <v>169</v>
      </c>
      <c r="E29" s="120">
        <f>'[1]Tab 1.7'!G14</f>
        <v>18</v>
      </c>
      <c r="F29" s="120">
        <f>'[1]Tab 1.7'!H14</f>
        <v>70</v>
      </c>
      <c r="G29" s="120">
        <f>'[1]Tab 1.7'!I14</f>
        <v>1</v>
      </c>
      <c r="H29" s="120">
        <f>'[1]Tab 1.7'!J14</f>
        <v>142</v>
      </c>
      <c r="I29" s="120">
        <f>'[1]Tab 1.7'!K14</f>
        <v>80</v>
      </c>
      <c r="J29" s="120">
        <f>'[1]Tab 1.7'!L14</f>
        <v>3</v>
      </c>
      <c r="K29" s="120">
        <f>'[1]Tab 1.7'!M14</f>
        <v>18</v>
      </c>
      <c r="L29" s="120">
        <f>'[1]Tab 1.7'!N14</f>
        <v>41</v>
      </c>
      <c r="M29" s="120">
        <f>'[1]Tab 1.7'!O14</f>
        <v>9</v>
      </c>
      <c r="N29" s="120">
        <f>'[1]Tab 1.7'!P14</f>
        <v>15</v>
      </c>
    </row>
    <row r="30" spans="1:16" s="124" customFormat="1" ht="22.5" customHeight="1">
      <c r="A30" s="66">
        <f>IF(D30&lt;&gt;"",COUNTA($D$16:D30),"")</f>
        <v>12</v>
      </c>
      <c r="B30" s="72" t="s">
        <v>255</v>
      </c>
      <c r="C30" s="120">
        <f>'[1]Tab 1.7'!E15</f>
        <v>151</v>
      </c>
      <c r="D30" s="120">
        <f>'[1]Tab 1.7'!F15</f>
        <v>90</v>
      </c>
      <c r="E30" s="120">
        <f>'[1]Tab 1.7'!G15</f>
        <v>1</v>
      </c>
      <c r="F30" s="120">
        <f>'[1]Tab 1.7'!H15</f>
        <v>38</v>
      </c>
      <c r="G30" s="120">
        <f>'[1]Tab 1.7'!I15</f>
        <v>0</v>
      </c>
      <c r="H30" s="120">
        <f>'[1]Tab 1.7'!J15</f>
        <v>3</v>
      </c>
      <c r="I30" s="120">
        <f>'[1]Tab 1.7'!K15</f>
        <v>2</v>
      </c>
      <c r="J30" s="120">
        <f>'[1]Tab 1.7'!L15</f>
        <v>0</v>
      </c>
      <c r="K30" s="120">
        <f>'[1]Tab 1.7'!M15</f>
        <v>0</v>
      </c>
      <c r="L30" s="120">
        <f>'[1]Tab 1.7'!N15</f>
        <v>1</v>
      </c>
      <c r="M30" s="120">
        <f>'[1]Tab 1.7'!O15</f>
        <v>1</v>
      </c>
      <c r="N30" s="120">
        <f>'[1]Tab 1.7'!P15</f>
        <v>18</v>
      </c>
    </row>
    <row r="31" spans="1:16" s="91" customFormat="1" ht="22.5" customHeight="1">
      <c r="A31" s="66">
        <f>IF(D31&lt;&gt;"",COUNTA($D$16:D31),"")</f>
        <v>13</v>
      </c>
      <c r="B31" s="105" t="s">
        <v>46</v>
      </c>
      <c r="C31" s="122">
        <f>'[1]Tab 1.7'!E16</f>
        <v>804</v>
      </c>
      <c r="D31" s="122">
        <f>'[1]Tab 1.7'!F16</f>
        <v>462</v>
      </c>
      <c r="E31" s="122">
        <f>'[1]Tab 1.7'!G16</f>
        <v>22</v>
      </c>
      <c r="F31" s="122">
        <f>'[1]Tab 1.7'!H16</f>
        <v>118</v>
      </c>
      <c r="G31" s="122">
        <f>'[1]Tab 1.7'!I16</f>
        <v>11</v>
      </c>
      <c r="H31" s="122">
        <f>'[1]Tab 1.7'!J16</f>
        <v>147</v>
      </c>
      <c r="I31" s="122">
        <f>'[1]Tab 1.7'!K16</f>
        <v>83</v>
      </c>
      <c r="J31" s="122">
        <f>'[1]Tab 1.7'!L16</f>
        <v>3</v>
      </c>
      <c r="K31" s="122">
        <f>'[1]Tab 1.7'!M16</f>
        <v>18</v>
      </c>
      <c r="L31" s="122">
        <f>'[1]Tab 1.7'!N16</f>
        <v>43</v>
      </c>
      <c r="M31" s="122">
        <f>'[1]Tab 1.7'!O16</f>
        <v>10</v>
      </c>
      <c r="N31" s="122">
        <f>'[1]Tab 1.7'!P16</f>
        <v>34</v>
      </c>
    </row>
    <row r="32" spans="1:16" s="91" customFormat="1" ht="33" customHeight="1">
      <c r="A32" s="66" t="str">
        <f>IF(D32&lt;&gt;"",COUNTA($D$16:D32),"")</f>
        <v/>
      </c>
      <c r="B32" s="72" t="s">
        <v>213</v>
      </c>
      <c r="C32" s="120"/>
      <c r="D32" s="120"/>
      <c r="E32" s="120"/>
      <c r="F32" s="120"/>
      <c r="G32" s="120"/>
      <c r="H32" s="120"/>
      <c r="I32" s="120"/>
      <c r="J32" s="120"/>
      <c r="K32" s="120"/>
      <c r="L32" s="120"/>
      <c r="M32" s="120"/>
      <c r="N32" s="120"/>
    </row>
    <row r="33" spans="1:14">
      <c r="A33" s="66">
        <f>IF(D33&lt;&gt;"",COUNTA($D$16:D33),"")</f>
        <v>14</v>
      </c>
      <c r="B33" s="88" t="s">
        <v>178</v>
      </c>
      <c r="C33" s="120">
        <f>'[1]Tab 1.7'!E17</f>
        <v>127</v>
      </c>
      <c r="D33" s="120">
        <f>'[1]Tab 1.7'!F17</f>
        <v>117</v>
      </c>
      <c r="E33" s="120">
        <f>'[1]Tab 1.7'!G17</f>
        <v>0</v>
      </c>
      <c r="F33" s="120">
        <f>'[1]Tab 1.7'!H17</f>
        <v>3</v>
      </c>
      <c r="G33" s="120">
        <f>'[1]Tab 1.7'!I17</f>
        <v>0</v>
      </c>
      <c r="H33" s="120">
        <f>'[1]Tab 1.7'!J17</f>
        <v>4</v>
      </c>
      <c r="I33" s="120">
        <f>'[1]Tab 1.7'!K17</f>
        <v>0</v>
      </c>
      <c r="J33" s="120">
        <f>'[1]Tab 1.7'!L17</f>
        <v>0</v>
      </c>
      <c r="K33" s="120">
        <f>'[1]Tab 1.7'!M17</f>
        <v>4</v>
      </c>
      <c r="L33" s="120">
        <f>'[1]Tab 1.7'!N17</f>
        <v>0</v>
      </c>
      <c r="M33" s="120">
        <f>'[1]Tab 1.7'!O17</f>
        <v>1</v>
      </c>
      <c r="N33" s="120">
        <f>'[1]Tab 1.7'!P17</f>
        <v>2</v>
      </c>
    </row>
    <row r="34" spans="1:14" ht="22.5" customHeight="1">
      <c r="A34" s="66">
        <f>IF(D34&lt;&gt;"",COUNTA($D$16:D34),"")</f>
        <v>15</v>
      </c>
      <c r="B34" s="88" t="s">
        <v>250</v>
      </c>
      <c r="C34" s="120">
        <f>'[1]Tab 1.7'!E19</f>
        <v>673</v>
      </c>
      <c r="D34" s="120">
        <f>'[1]Tab 1.7'!F19</f>
        <v>304</v>
      </c>
      <c r="E34" s="120">
        <f>'[1]Tab 1.7'!G19</f>
        <v>22</v>
      </c>
      <c r="F34" s="120">
        <f>'[1]Tab 1.7'!H19</f>
        <v>24</v>
      </c>
      <c r="G34" s="120">
        <f>'[1]Tab 1.7'!I19</f>
        <v>0</v>
      </c>
      <c r="H34" s="120">
        <f>'[1]Tab 1.7'!J19</f>
        <v>290</v>
      </c>
      <c r="I34" s="120">
        <f>'[1]Tab 1.7'!K19</f>
        <v>101</v>
      </c>
      <c r="J34" s="120">
        <f>'[1]Tab 1.7'!L19</f>
        <v>4</v>
      </c>
      <c r="K34" s="120">
        <f>'[1]Tab 1.7'!M19</f>
        <v>154</v>
      </c>
      <c r="L34" s="120">
        <f>'[1]Tab 1.7'!N19</f>
        <v>31</v>
      </c>
      <c r="M34" s="120">
        <f>'[1]Tab 1.7'!O19</f>
        <v>32</v>
      </c>
      <c r="N34" s="120">
        <f>'[1]Tab 1.7'!P19</f>
        <v>1</v>
      </c>
    </row>
    <row r="35" spans="1:14" ht="22.5" customHeight="1">
      <c r="A35" s="66">
        <f>IF(D35&lt;&gt;"",COUNTA($D$16:D35),"")</f>
        <v>16</v>
      </c>
      <c r="B35" s="88" t="s">
        <v>255</v>
      </c>
      <c r="C35" s="120">
        <f>'[1]Tab 1.7'!E20</f>
        <v>11</v>
      </c>
      <c r="D35" s="120">
        <f>'[1]Tab 1.7'!F20</f>
        <v>5</v>
      </c>
      <c r="E35" s="120">
        <f>'[1]Tab 1.7'!G20</f>
        <v>0</v>
      </c>
      <c r="F35" s="120">
        <f>'[1]Tab 1.7'!H20</f>
        <v>3</v>
      </c>
      <c r="G35" s="120">
        <f>'[1]Tab 1.7'!I20</f>
        <v>0</v>
      </c>
      <c r="H35" s="120">
        <f>'[1]Tab 1.7'!J20</f>
        <v>1</v>
      </c>
      <c r="I35" s="120">
        <f>'[1]Tab 1.7'!K20</f>
        <v>0</v>
      </c>
      <c r="J35" s="120">
        <f>'[1]Tab 1.7'!L20</f>
        <v>0</v>
      </c>
      <c r="K35" s="120">
        <f>'[1]Tab 1.7'!M20</f>
        <v>1</v>
      </c>
      <c r="L35" s="120">
        <f>'[1]Tab 1.7'!N20</f>
        <v>0</v>
      </c>
      <c r="M35" s="120">
        <f>'[1]Tab 1.7'!O20</f>
        <v>0</v>
      </c>
      <c r="N35" s="120">
        <f>'[1]Tab 1.7'!P20</f>
        <v>2</v>
      </c>
    </row>
    <row r="36" spans="1:14" s="91" customFormat="1" ht="22.5" customHeight="1">
      <c r="A36" s="66">
        <f>IF(D36&lt;&gt;"",COUNTA($D$16:D36),"")</f>
        <v>17</v>
      </c>
      <c r="B36" s="105" t="s">
        <v>46</v>
      </c>
      <c r="C36" s="122">
        <f>'[1]Tab 1.7'!E21</f>
        <v>811</v>
      </c>
      <c r="D36" s="122">
        <f>'[1]Tab 1.7'!F21</f>
        <v>426</v>
      </c>
      <c r="E36" s="122">
        <f>'[1]Tab 1.7'!G21</f>
        <v>22</v>
      </c>
      <c r="F36" s="122">
        <f>'[1]Tab 1.7'!H21</f>
        <v>30</v>
      </c>
      <c r="G36" s="122">
        <f>'[1]Tab 1.7'!I21</f>
        <v>0</v>
      </c>
      <c r="H36" s="122">
        <f>'[1]Tab 1.7'!J21</f>
        <v>295</v>
      </c>
      <c r="I36" s="122">
        <f>'[1]Tab 1.7'!K21</f>
        <v>101</v>
      </c>
      <c r="J36" s="122">
        <f>'[1]Tab 1.7'!L21</f>
        <v>4</v>
      </c>
      <c r="K36" s="122">
        <f>'[1]Tab 1.7'!M21</f>
        <v>159</v>
      </c>
      <c r="L36" s="122">
        <f>'[1]Tab 1.7'!N21</f>
        <v>31</v>
      </c>
      <c r="M36" s="122">
        <f>'[1]Tab 1.7'!O21</f>
        <v>33</v>
      </c>
      <c r="N36" s="122">
        <f>'[1]Tab 1.7'!P21</f>
        <v>5</v>
      </c>
    </row>
    <row r="37" spans="1:14" s="91" customFormat="1" ht="33" customHeight="1">
      <c r="A37" s="66" t="str">
        <f>IF(D37&lt;&gt;"",COUNTA($D$16:D37),"")</f>
        <v/>
      </c>
      <c r="B37" s="72" t="s">
        <v>214</v>
      </c>
      <c r="C37" s="120"/>
      <c r="D37" s="120"/>
      <c r="E37" s="120"/>
      <c r="F37" s="120"/>
      <c r="G37" s="120"/>
      <c r="H37" s="120"/>
      <c r="I37" s="120"/>
      <c r="J37" s="120"/>
      <c r="K37" s="120"/>
      <c r="L37" s="120"/>
      <c r="M37" s="120"/>
      <c r="N37" s="120"/>
    </row>
    <row r="38" spans="1:14">
      <c r="A38" s="66">
        <f>IF(D38&lt;&gt;"",COUNTA($D$16:D38),"")</f>
        <v>18</v>
      </c>
      <c r="B38" s="88" t="s">
        <v>178</v>
      </c>
      <c r="C38" s="120">
        <f>'[1]Tab 1.7'!E22</f>
        <v>160</v>
      </c>
      <c r="D38" s="120">
        <f>'[1]Tab 1.7'!F22</f>
        <v>149</v>
      </c>
      <c r="E38" s="120">
        <f>'[1]Tab 1.7'!G22</f>
        <v>1</v>
      </c>
      <c r="F38" s="120">
        <f>'[1]Tab 1.7'!H22</f>
        <v>0</v>
      </c>
      <c r="G38" s="120">
        <f>'[1]Tab 1.7'!I22</f>
        <v>4</v>
      </c>
      <c r="H38" s="120">
        <f>'[1]Tab 1.7'!J22</f>
        <v>4</v>
      </c>
      <c r="I38" s="120">
        <f>'[1]Tab 1.7'!K22</f>
        <v>2</v>
      </c>
      <c r="J38" s="120">
        <f>'[1]Tab 1.7'!L22</f>
        <v>2</v>
      </c>
      <c r="K38" s="120">
        <f>'[1]Tab 1.7'!M22</f>
        <v>0</v>
      </c>
      <c r="L38" s="120">
        <f>'[1]Tab 1.7'!N22</f>
        <v>0</v>
      </c>
      <c r="M38" s="120">
        <f>'[1]Tab 1.7'!O22</f>
        <v>2</v>
      </c>
      <c r="N38" s="120">
        <f>'[1]Tab 1.7'!P22</f>
        <v>0</v>
      </c>
    </row>
    <row r="39" spans="1:14" ht="11.45" customHeight="1">
      <c r="A39" s="66">
        <f>IF(D39&lt;&gt;"",COUNTA($D$16:D39),"")</f>
        <v>19</v>
      </c>
      <c r="B39" s="88" t="s">
        <v>251</v>
      </c>
      <c r="C39" s="120">
        <f>'[1]Tab 1.7'!E23</f>
        <v>212</v>
      </c>
      <c r="D39" s="120">
        <f>'[1]Tab 1.7'!F23</f>
        <v>0</v>
      </c>
      <c r="E39" s="120">
        <f>'[1]Tab 1.7'!G23</f>
        <v>139</v>
      </c>
      <c r="F39" s="120">
        <f>'[1]Tab 1.7'!H23</f>
        <v>0</v>
      </c>
      <c r="G39" s="120">
        <f>'[1]Tab 1.7'!I23</f>
        <v>0</v>
      </c>
      <c r="H39" s="120">
        <f>'[1]Tab 1.7'!J23</f>
        <v>56</v>
      </c>
      <c r="I39" s="120">
        <f>'[1]Tab 1.7'!K23</f>
        <v>21</v>
      </c>
      <c r="J39" s="120">
        <f>'[1]Tab 1.7'!L23</f>
        <v>1</v>
      </c>
      <c r="K39" s="120">
        <f>'[1]Tab 1.7'!M23</f>
        <v>28</v>
      </c>
      <c r="L39" s="120">
        <f>'[1]Tab 1.7'!N23</f>
        <v>6</v>
      </c>
      <c r="M39" s="120">
        <f>'[1]Tab 1.7'!O23</f>
        <v>17</v>
      </c>
      <c r="N39" s="120">
        <f>'[1]Tab 1.7'!P23</f>
        <v>0</v>
      </c>
    </row>
    <row r="40" spans="1:14" ht="22.5" customHeight="1">
      <c r="A40" s="66">
        <f>IF(D40&lt;&gt;"",COUNTA($D$16:D40),"")</f>
        <v>20</v>
      </c>
      <c r="B40" s="88" t="s">
        <v>250</v>
      </c>
      <c r="C40" s="120">
        <f>'[1]Tab 1.7'!E24</f>
        <v>1814</v>
      </c>
      <c r="D40" s="120">
        <f>'[1]Tab 1.7'!F24</f>
        <v>768</v>
      </c>
      <c r="E40" s="120">
        <f>'[1]Tab 1.7'!G24</f>
        <v>795</v>
      </c>
      <c r="F40" s="120">
        <f>'[1]Tab 1.7'!H24</f>
        <v>0</v>
      </c>
      <c r="G40" s="120">
        <f>'[1]Tab 1.7'!I24</f>
        <v>5</v>
      </c>
      <c r="H40" s="120">
        <f>'[1]Tab 1.7'!J24</f>
        <v>221</v>
      </c>
      <c r="I40" s="120">
        <f>'[1]Tab 1.7'!K24</f>
        <v>100</v>
      </c>
      <c r="J40" s="120">
        <f>'[1]Tab 1.7'!L24</f>
        <v>27</v>
      </c>
      <c r="K40" s="120">
        <f>'[1]Tab 1.7'!M24</f>
        <v>69</v>
      </c>
      <c r="L40" s="120">
        <f>'[1]Tab 1.7'!N24</f>
        <v>25</v>
      </c>
      <c r="M40" s="120">
        <f>'[1]Tab 1.7'!O24</f>
        <v>18</v>
      </c>
      <c r="N40" s="120">
        <f>'[1]Tab 1.7'!P24</f>
        <v>7</v>
      </c>
    </row>
    <row r="41" spans="1:14" s="91" customFormat="1" ht="22.5" customHeight="1">
      <c r="A41" s="66">
        <f>IF(D41&lt;&gt;"",COUNTA($D$16:D41),"")</f>
        <v>21</v>
      </c>
      <c r="B41" s="105" t="s">
        <v>46</v>
      </c>
      <c r="C41" s="122">
        <f>'[1]Tab 1.7'!E26</f>
        <v>2186</v>
      </c>
      <c r="D41" s="122">
        <f>'[1]Tab 1.7'!F26</f>
        <v>917</v>
      </c>
      <c r="E41" s="122">
        <f>'[1]Tab 1.7'!G26</f>
        <v>935</v>
      </c>
      <c r="F41" s="122">
        <f>'[1]Tab 1.7'!H26</f>
        <v>0</v>
      </c>
      <c r="G41" s="122">
        <f>'[1]Tab 1.7'!I26</f>
        <v>9</v>
      </c>
      <c r="H41" s="122">
        <f>'[1]Tab 1.7'!J26</f>
        <v>281</v>
      </c>
      <c r="I41" s="122">
        <f>'[1]Tab 1.7'!K26</f>
        <v>123</v>
      </c>
      <c r="J41" s="122">
        <f>'[1]Tab 1.7'!L26</f>
        <v>30</v>
      </c>
      <c r="K41" s="122">
        <f>'[1]Tab 1.7'!M26</f>
        <v>97</v>
      </c>
      <c r="L41" s="122">
        <f>'[1]Tab 1.7'!N26</f>
        <v>31</v>
      </c>
      <c r="M41" s="122">
        <f>'[1]Tab 1.7'!O26</f>
        <v>37</v>
      </c>
      <c r="N41" s="122">
        <f>'[1]Tab 1.7'!P26</f>
        <v>7</v>
      </c>
    </row>
    <row r="42" spans="1:14" s="91" customFormat="1" ht="33" customHeight="1">
      <c r="A42" s="66" t="str">
        <f>IF(D42&lt;&gt;"",COUNTA($D$16:D42),"")</f>
        <v/>
      </c>
      <c r="B42" s="72" t="s">
        <v>261</v>
      </c>
      <c r="C42" s="120"/>
      <c r="D42" s="120"/>
      <c r="E42" s="120"/>
      <c r="F42" s="120"/>
      <c r="G42" s="120"/>
      <c r="H42" s="120"/>
      <c r="I42" s="120"/>
      <c r="J42" s="120"/>
      <c r="K42" s="120"/>
      <c r="L42" s="120"/>
      <c r="M42" s="120"/>
      <c r="N42" s="120"/>
    </row>
    <row r="43" spans="1:14">
      <c r="A43" s="66">
        <f>IF(D43&lt;&gt;"",COUNTA($D$16:D43),"")</f>
        <v>22</v>
      </c>
      <c r="B43" s="88" t="s">
        <v>178</v>
      </c>
      <c r="C43" s="120">
        <f>'[1]Tab 1.7'!E27</f>
        <v>41</v>
      </c>
      <c r="D43" s="120">
        <f>'[1]Tab 1.7'!F27</f>
        <v>39</v>
      </c>
      <c r="E43" s="120">
        <f>'[1]Tab 1.7'!G27</f>
        <v>0</v>
      </c>
      <c r="F43" s="120">
        <f>'[1]Tab 1.7'!H27</f>
        <v>2</v>
      </c>
      <c r="G43" s="120">
        <f>'[1]Tab 1.7'!I27</f>
        <v>0</v>
      </c>
      <c r="H43" s="120">
        <f>'[1]Tab 1.7'!J27</f>
        <v>0</v>
      </c>
      <c r="I43" s="120">
        <f>'[1]Tab 1.7'!K27</f>
        <v>0</v>
      </c>
      <c r="J43" s="120">
        <f>'[1]Tab 1.7'!L27</f>
        <v>0</v>
      </c>
      <c r="K43" s="120">
        <f>'[1]Tab 1.7'!M27</f>
        <v>0</v>
      </c>
      <c r="L43" s="120">
        <f>'[1]Tab 1.7'!N27</f>
        <v>0</v>
      </c>
      <c r="M43" s="120">
        <f>'[1]Tab 1.7'!O27</f>
        <v>0</v>
      </c>
      <c r="N43" s="120">
        <f>'[1]Tab 1.7'!P27</f>
        <v>0</v>
      </c>
    </row>
    <row r="44" spans="1:14" ht="22.5" customHeight="1">
      <c r="A44" s="66">
        <f>IF(D44&lt;&gt;"",COUNTA($D$16:D44),"")</f>
        <v>23</v>
      </c>
      <c r="B44" s="88" t="s">
        <v>250</v>
      </c>
      <c r="C44" s="120">
        <f>'[1]Tab 1.7'!E29</f>
        <v>116</v>
      </c>
      <c r="D44" s="120">
        <f>'[1]Tab 1.7'!F29</f>
        <v>45</v>
      </c>
      <c r="E44" s="120">
        <f>'[1]Tab 1.7'!G29</f>
        <v>4</v>
      </c>
      <c r="F44" s="120">
        <f>'[1]Tab 1.7'!H29</f>
        <v>0</v>
      </c>
      <c r="G44" s="120">
        <f>'[1]Tab 1.7'!I29</f>
        <v>0</v>
      </c>
      <c r="H44" s="120">
        <f>'[1]Tab 1.7'!J29</f>
        <v>63</v>
      </c>
      <c r="I44" s="120">
        <f>'[1]Tab 1.7'!K29</f>
        <v>39</v>
      </c>
      <c r="J44" s="120">
        <f>'[1]Tab 1.7'!L29</f>
        <v>0</v>
      </c>
      <c r="K44" s="120">
        <f>'[1]Tab 1.7'!M29</f>
        <v>5</v>
      </c>
      <c r="L44" s="120">
        <f>'[1]Tab 1.7'!N29</f>
        <v>19</v>
      </c>
      <c r="M44" s="120">
        <f>'[1]Tab 1.7'!O29</f>
        <v>3</v>
      </c>
      <c r="N44" s="120">
        <f>'[1]Tab 1.7'!P29</f>
        <v>1</v>
      </c>
    </row>
    <row r="45" spans="1:14" ht="22.5" customHeight="1">
      <c r="A45" s="66"/>
      <c r="B45" s="88" t="s">
        <v>255</v>
      </c>
      <c r="C45" s="120">
        <f>'[1]Tab 1.7'!E30</f>
        <v>1</v>
      </c>
      <c r="D45" s="120">
        <f>'[1]Tab 1.7'!F30</f>
        <v>0</v>
      </c>
      <c r="E45" s="120">
        <f>'[1]Tab 1.7'!G30</f>
        <v>0</v>
      </c>
      <c r="F45" s="120">
        <f>'[1]Tab 1.7'!H30</f>
        <v>1</v>
      </c>
      <c r="G45" s="120">
        <f>'[1]Tab 1.7'!I30</f>
        <v>0</v>
      </c>
      <c r="H45" s="120">
        <f>'[1]Tab 1.7'!J30</f>
        <v>0</v>
      </c>
      <c r="I45" s="120">
        <f>'[1]Tab 1.7'!K30</f>
        <v>0</v>
      </c>
      <c r="J45" s="120">
        <f>'[1]Tab 1.7'!L30</f>
        <v>0</v>
      </c>
      <c r="K45" s="120">
        <f>'[1]Tab 1.7'!M30</f>
        <v>0</v>
      </c>
      <c r="L45" s="120">
        <f>'[1]Tab 1.7'!N30</f>
        <v>0</v>
      </c>
      <c r="M45" s="120">
        <f>'[1]Tab 1.7'!O30</f>
        <v>0</v>
      </c>
      <c r="N45" s="120">
        <f>'[1]Tab 1.7'!P30</f>
        <v>0</v>
      </c>
    </row>
    <row r="46" spans="1:14" ht="22.5" customHeight="1">
      <c r="A46" s="66">
        <f>IF(D46&lt;&gt;"",COUNTA($D$16:D46),"")</f>
        <v>25</v>
      </c>
      <c r="B46" s="105" t="s">
        <v>46</v>
      </c>
      <c r="C46" s="122">
        <f>'[1]Tab 1.7'!E31</f>
        <v>158</v>
      </c>
      <c r="D46" s="122">
        <f>'[1]Tab 1.7'!F31</f>
        <v>84</v>
      </c>
      <c r="E46" s="122">
        <f>'[1]Tab 1.7'!G31</f>
        <v>4</v>
      </c>
      <c r="F46" s="122">
        <f>'[1]Tab 1.7'!H31</f>
        <v>3</v>
      </c>
      <c r="G46" s="122">
        <f>'[1]Tab 1.7'!I31</f>
        <v>0</v>
      </c>
      <c r="H46" s="122">
        <f>'[1]Tab 1.7'!J31</f>
        <v>63</v>
      </c>
      <c r="I46" s="122">
        <f>'[1]Tab 1.7'!K31</f>
        <v>39</v>
      </c>
      <c r="J46" s="122">
        <f>'[1]Tab 1.7'!L31</f>
        <v>0</v>
      </c>
      <c r="K46" s="122">
        <f>'[1]Tab 1.7'!M31</f>
        <v>5</v>
      </c>
      <c r="L46" s="122">
        <f>'[1]Tab 1.7'!N31</f>
        <v>19</v>
      </c>
      <c r="M46" s="122">
        <f>'[1]Tab 1.7'!O31</f>
        <v>3</v>
      </c>
      <c r="N46" s="122">
        <f>'[1]Tab 1.7'!P31</f>
        <v>1</v>
      </c>
    </row>
    <row r="47" spans="1:14" s="91" customFormat="1" ht="23.1" customHeight="1">
      <c r="A47" s="66" t="str">
        <f>IF(D47&lt;&gt;"",COUNTA($D$16:D47),"")</f>
        <v/>
      </c>
      <c r="B47" s="72" t="s">
        <v>209</v>
      </c>
      <c r="C47" s="120"/>
      <c r="D47" s="120"/>
      <c r="E47" s="120"/>
      <c r="F47" s="120"/>
      <c r="G47" s="120"/>
      <c r="H47" s="120"/>
      <c r="I47" s="120"/>
      <c r="J47" s="120"/>
      <c r="K47" s="120"/>
      <c r="L47" s="120"/>
      <c r="M47" s="120"/>
      <c r="N47" s="120"/>
    </row>
    <row r="48" spans="1:14">
      <c r="A48" s="66">
        <f>IF(D48&lt;&gt;"",COUNTA($D$16:D48),"")</f>
        <v>26</v>
      </c>
      <c r="B48" s="88" t="s">
        <v>178</v>
      </c>
      <c r="C48" s="120">
        <f>'[1]Tab 1.7'!E32</f>
        <v>206</v>
      </c>
      <c r="D48" s="120">
        <f>'[1]Tab 1.7'!F32</f>
        <v>192</v>
      </c>
      <c r="E48" s="120">
        <f>'[1]Tab 1.7'!G32</f>
        <v>9</v>
      </c>
      <c r="F48" s="120">
        <f>'[1]Tab 1.7'!H32</f>
        <v>2</v>
      </c>
      <c r="G48" s="120">
        <f>'[1]Tab 1.7'!I32</f>
        <v>0</v>
      </c>
      <c r="H48" s="120">
        <f>'[1]Tab 1.7'!J32</f>
        <v>2</v>
      </c>
      <c r="I48" s="120">
        <f>'[1]Tab 1.7'!K32</f>
        <v>2</v>
      </c>
      <c r="J48" s="120">
        <f>'[1]Tab 1.7'!L32</f>
        <v>0</v>
      </c>
      <c r="K48" s="120">
        <f>'[1]Tab 1.7'!M32</f>
        <v>0</v>
      </c>
      <c r="L48" s="120">
        <f>'[1]Tab 1.7'!N32</f>
        <v>0</v>
      </c>
      <c r="M48" s="120">
        <f>'[1]Tab 1.7'!O32</f>
        <v>0</v>
      </c>
      <c r="N48" s="120">
        <f>'[1]Tab 1.7'!P32</f>
        <v>1</v>
      </c>
    </row>
    <row r="49" spans="1:14">
      <c r="A49" s="66"/>
      <c r="B49" s="88" t="s">
        <v>251</v>
      </c>
      <c r="C49" s="120">
        <f>'[1]Tab 1.7'!E33</f>
        <v>1</v>
      </c>
      <c r="D49" s="120">
        <f>'[1]Tab 1.7'!F33</f>
        <v>1</v>
      </c>
      <c r="E49" s="120">
        <f>'[1]Tab 1.7'!G33</f>
        <v>0</v>
      </c>
      <c r="F49" s="120">
        <f>'[1]Tab 1.7'!H33</f>
        <v>0</v>
      </c>
      <c r="G49" s="120">
        <f>'[1]Tab 1.7'!I33</f>
        <v>0</v>
      </c>
      <c r="H49" s="120">
        <f>'[1]Tab 1.7'!J33</f>
        <v>0</v>
      </c>
      <c r="I49" s="120">
        <f>'[1]Tab 1.7'!K33</f>
        <v>0</v>
      </c>
      <c r="J49" s="120">
        <f>'[1]Tab 1.7'!L33</f>
        <v>0</v>
      </c>
      <c r="K49" s="120">
        <f>'[1]Tab 1.7'!M33</f>
        <v>0</v>
      </c>
      <c r="L49" s="120">
        <f>'[1]Tab 1.7'!N33</f>
        <v>0</v>
      </c>
      <c r="M49" s="120">
        <f>'[1]Tab 1.7'!O33</f>
        <v>0</v>
      </c>
      <c r="N49" s="120">
        <f>'[1]Tab 1.7'!P33</f>
        <v>0</v>
      </c>
    </row>
    <row r="50" spans="1:14" ht="22.5" customHeight="1">
      <c r="A50" s="66">
        <f>IF(D50&lt;&gt;"",COUNTA($D$16:D50),"")</f>
        <v>28</v>
      </c>
      <c r="B50" s="88" t="s">
        <v>250</v>
      </c>
      <c r="C50" s="120">
        <f>'[1]Tab 1.7'!E34</f>
        <v>412</v>
      </c>
      <c r="D50" s="120">
        <f>'[1]Tab 1.7'!F34</f>
        <v>134</v>
      </c>
      <c r="E50" s="120">
        <f>'[1]Tab 1.7'!G34</f>
        <v>35</v>
      </c>
      <c r="F50" s="120">
        <f>'[1]Tab 1.7'!H34</f>
        <v>4</v>
      </c>
      <c r="G50" s="120">
        <f>'[1]Tab 1.7'!I34</f>
        <v>0</v>
      </c>
      <c r="H50" s="120">
        <f>'[1]Tab 1.7'!J34</f>
        <v>230</v>
      </c>
      <c r="I50" s="120">
        <f>'[1]Tab 1.7'!K34</f>
        <v>170</v>
      </c>
      <c r="J50" s="120">
        <f>'[1]Tab 1.7'!L34</f>
        <v>3</v>
      </c>
      <c r="K50" s="120">
        <f>'[1]Tab 1.7'!M34</f>
        <v>35</v>
      </c>
      <c r="L50" s="120">
        <f>'[1]Tab 1.7'!N34</f>
        <v>22</v>
      </c>
      <c r="M50" s="120">
        <f>'[1]Tab 1.7'!O34</f>
        <v>7</v>
      </c>
      <c r="N50" s="120">
        <f>'[1]Tab 1.7'!P34</f>
        <v>2</v>
      </c>
    </row>
    <row r="51" spans="1:14" ht="22.5" customHeight="1">
      <c r="A51" s="66">
        <f>IF(D51&lt;&gt;"",COUNTA($D$16:D51),"")</f>
        <v>29</v>
      </c>
      <c r="B51" s="88" t="s">
        <v>255</v>
      </c>
      <c r="C51" s="120">
        <f>'[1]Tab 1.7'!E35</f>
        <v>8</v>
      </c>
      <c r="D51" s="120">
        <f>'[1]Tab 1.7'!F35</f>
        <v>7</v>
      </c>
      <c r="E51" s="120">
        <f>'[1]Tab 1.7'!G35</f>
        <v>0</v>
      </c>
      <c r="F51" s="120">
        <f>'[1]Tab 1.7'!H35</f>
        <v>1</v>
      </c>
      <c r="G51" s="120">
        <f>'[1]Tab 1.7'!I35</f>
        <v>0</v>
      </c>
      <c r="H51" s="120">
        <f>'[1]Tab 1.7'!J35</f>
        <v>0</v>
      </c>
      <c r="I51" s="120">
        <f>'[1]Tab 1.7'!K35</f>
        <v>0</v>
      </c>
      <c r="J51" s="120">
        <f>'[1]Tab 1.7'!L35</f>
        <v>0</v>
      </c>
      <c r="K51" s="120">
        <f>'[1]Tab 1.7'!M35</f>
        <v>0</v>
      </c>
      <c r="L51" s="120">
        <f>'[1]Tab 1.7'!N35</f>
        <v>0</v>
      </c>
      <c r="M51" s="120">
        <f>'[1]Tab 1.7'!O35</f>
        <v>0</v>
      </c>
      <c r="N51" s="120">
        <f>'[1]Tab 1.7'!P35</f>
        <v>0</v>
      </c>
    </row>
    <row r="52" spans="1:14" s="91" customFormat="1" ht="22.5" customHeight="1">
      <c r="A52" s="66">
        <f>IF(D52&lt;&gt;"",COUNTA($D$16:D52),"")</f>
        <v>30</v>
      </c>
      <c r="B52" s="105" t="s">
        <v>46</v>
      </c>
      <c r="C52" s="122">
        <f>'[1]Tab 1.7'!E36</f>
        <v>627</v>
      </c>
      <c r="D52" s="122">
        <f>'[1]Tab 1.7'!F36</f>
        <v>334</v>
      </c>
      <c r="E52" s="122">
        <f>'[1]Tab 1.7'!G36</f>
        <v>44</v>
      </c>
      <c r="F52" s="122">
        <f>'[1]Tab 1.7'!H36</f>
        <v>7</v>
      </c>
      <c r="G52" s="122">
        <f>'[1]Tab 1.7'!I36</f>
        <v>0</v>
      </c>
      <c r="H52" s="122">
        <f>'[1]Tab 1.7'!J36</f>
        <v>232</v>
      </c>
      <c r="I52" s="122">
        <f>'[1]Tab 1.7'!K36</f>
        <v>172</v>
      </c>
      <c r="J52" s="122">
        <f>'[1]Tab 1.7'!L36</f>
        <v>3</v>
      </c>
      <c r="K52" s="122">
        <f>'[1]Tab 1.7'!M36</f>
        <v>35</v>
      </c>
      <c r="L52" s="122">
        <f>'[1]Tab 1.7'!N36</f>
        <v>22</v>
      </c>
      <c r="M52" s="122">
        <f>'[1]Tab 1.7'!O36</f>
        <v>7</v>
      </c>
      <c r="N52" s="122">
        <f>'[1]Tab 1.7'!P36</f>
        <v>3</v>
      </c>
    </row>
    <row r="53" spans="1:14" s="91" customFormat="1" ht="23.1" customHeight="1">
      <c r="A53" s="66" t="str">
        <f>IF(D53&lt;&gt;"",COUNTA($D$16:D53),"")</f>
        <v/>
      </c>
      <c r="B53" s="72" t="s">
        <v>195</v>
      </c>
      <c r="C53" s="120"/>
      <c r="D53" s="120"/>
      <c r="E53" s="120"/>
      <c r="F53" s="120"/>
      <c r="G53" s="120"/>
      <c r="H53" s="120"/>
      <c r="I53" s="120"/>
      <c r="J53" s="120"/>
      <c r="K53" s="120"/>
      <c r="L53" s="120"/>
      <c r="M53" s="120"/>
      <c r="N53" s="120"/>
    </row>
    <row r="54" spans="1:14">
      <c r="A54" s="66">
        <f>IF(D54&lt;&gt;"",COUNTA($D$16:D54),"")</f>
        <v>31</v>
      </c>
      <c r="B54" s="88" t="s">
        <v>178</v>
      </c>
      <c r="C54" s="120">
        <f>'[1]Tab 1.7'!E37</f>
        <v>47</v>
      </c>
      <c r="D54" s="120">
        <f>'[1]Tab 1.7'!F37</f>
        <v>37</v>
      </c>
      <c r="E54" s="120">
        <f>'[1]Tab 1.7'!G37</f>
        <v>6</v>
      </c>
      <c r="F54" s="120">
        <f>'[1]Tab 1.7'!H37</f>
        <v>2</v>
      </c>
      <c r="G54" s="120">
        <f>'[1]Tab 1.7'!I37</f>
        <v>0</v>
      </c>
      <c r="H54" s="120">
        <f>'[1]Tab 1.7'!J37</f>
        <v>2</v>
      </c>
      <c r="I54" s="120">
        <f>'[1]Tab 1.7'!K37</f>
        <v>2</v>
      </c>
      <c r="J54" s="120">
        <f>'[1]Tab 1.7'!L37</f>
        <v>0</v>
      </c>
      <c r="K54" s="120">
        <f>'[1]Tab 1.7'!M37</f>
        <v>0</v>
      </c>
      <c r="L54" s="120">
        <f>'[1]Tab 1.7'!N37</f>
        <v>0</v>
      </c>
      <c r="M54" s="120">
        <f>'[1]Tab 1.7'!O37</f>
        <v>0</v>
      </c>
      <c r="N54" s="120">
        <f>'[1]Tab 1.7'!P37</f>
        <v>0</v>
      </c>
    </row>
    <row r="55" spans="1:14" ht="11.45" customHeight="1">
      <c r="A55" s="66">
        <f>IF(D55&lt;&gt;"",COUNTA($D$16:D55),"")</f>
        <v>32</v>
      </c>
      <c r="B55" s="88" t="s">
        <v>251</v>
      </c>
      <c r="C55" s="120">
        <f>'[1]Tab 1.7'!E38</f>
        <v>1</v>
      </c>
      <c r="D55" s="120">
        <f>'[1]Tab 1.7'!F38</f>
        <v>0</v>
      </c>
      <c r="E55" s="120">
        <f>'[1]Tab 1.7'!G38</f>
        <v>0</v>
      </c>
      <c r="F55" s="120">
        <f>'[1]Tab 1.7'!H38</f>
        <v>0</v>
      </c>
      <c r="G55" s="120">
        <f>'[1]Tab 1.7'!I38</f>
        <v>0</v>
      </c>
      <c r="H55" s="120">
        <f>'[1]Tab 1.7'!J38</f>
        <v>1</v>
      </c>
      <c r="I55" s="120">
        <f>'[1]Tab 1.7'!K38</f>
        <v>1</v>
      </c>
      <c r="J55" s="120">
        <f>'[1]Tab 1.7'!L38</f>
        <v>0</v>
      </c>
      <c r="K55" s="120">
        <f>'[1]Tab 1.7'!M38</f>
        <v>0</v>
      </c>
      <c r="L55" s="120">
        <f>'[1]Tab 1.7'!N38</f>
        <v>0</v>
      </c>
      <c r="M55" s="120">
        <f>'[1]Tab 1.7'!O38</f>
        <v>0</v>
      </c>
      <c r="N55" s="120">
        <f>'[1]Tab 1.7'!P38</f>
        <v>0</v>
      </c>
    </row>
    <row r="56" spans="1:14" ht="22.5" customHeight="1">
      <c r="A56" s="66">
        <f>IF(D56&lt;&gt;"",COUNTA($D$16:D56),"")</f>
        <v>33</v>
      </c>
      <c r="B56" s="88" t="s">
        <v>250</v>
      </c>
      <c r="C56" s="120">
        <f>'[1]Tab 1.7'!E39</f>
        <v>46</v>
      </c>
      <c r="D56" s="120">
        <f>'[1]Tab 1.7'!F39</f>
        <v>13</v>
      </c>
      <c r="E56" s="120">
        <f>'[1]Tab 1.7'!G39</f>
        <v>7</v>
      </c>
      <c r="F56" s="120">
        <f>'[1]Tab 1.7'!H39</f>
        <v>6</v>
      </c>
      <c r="G56" s="120">
        <f>'[1]Tab 1.7'!I39</f>
        <v>0</v>
      </c>
      <c r="H56" s="120">
        <f>'[1]Tab 1.7'!J39</f>
        <v>14</v>
      </c>
      <c r="I56" s="120">
        <f>'[1]Tab 1.7'!K39</f>
        <v>12</v>
      </c>
      <c r="J56" s="120">
        <f>'[1]Tab 1.7'!L39</f>
        <v>0</v>
      </c>
      <c r="K56" s="120">
        <f>'[1]Tab 1.7'!M39</f>
        <v>2</v>
      </c>
      <c r="L56" s="120">
        <f>'[1]Tab 1.7'!N39</f>
        <v>0</v>
      </c>
      <c r="M56" s="120">
        <f>'[1]Tab 1.7'!O39</f>
        <v>6</v>
      </c>
      <c r="N56" s="120">
        <f>'[1]Tab 1.7'!P39</f>
        <v>0</v>
      </c>
    </row>
    <row r="57" spans="1:14" ht="22.5" customHeight="1">
      <c r="A57" s="66">
        <f>IF(D57&lt;&gt;"",COUNTA($D$16:D57),"")</f>
        <v>34</v>
      </c>
      <c r="B57" s="88" t="s">
        <v>255</v>
      </c>
      <c r="C57" s="120">
        <f>'[1]Tab 1.7'!E40</f>
        <v>16</v>
      </c>
      <c r="D57" s="120">
        <f>'[1]Tab 1.7'!F40</f>
        <v>6</v>
      </c>
      <c r="E57" s="120">
        <f>'[1]Tab 1.7'!G40</f>
        <v>5</v>
      </c>
      <c r="F57" s="120">
        <f>'[1]Tab 1.7'!H40</f>
        <v>5</v>
      </c>
      <c r="G57" s="120">
        <f>'[1]Tab 1.7'!I40</f>
        <v>0</v>
      </c>
      <c r="H57" s="120">
        <f>'[1]Tab 1.7'!J40</f>
        <v>0</v>
      </c>
      <c r="I57" s="120">
        <f>'[1]Tab 1.7'!K40</f>
        <v>0</v>
      </c>
      <c r="J57" s="120">
        <f>'[1]Tab 1.7'!L40</f>
        <v>0</v>
      </c>
      <c r="K57" s="120">
        <f>'[1]Tab 1.7'!M40</f>
        <v>0</v>
      </c>
      <c r="L57" s="120">
        <f>'[1]Tab 1.7'!N40</f>
        <v>0</v>
      </c>
      <c r="M57" s="120">
        <f>'[1]Tab 1.7'!O40</f>
        <v>0</v>
      </c>
      <c r="N57" s="120">
        <f>'[1]Tab 1.7'!P40</f>
        <v>0</v>
      </c>
    </row>
    <row r="58" spans="1:14" s="91" customFormat="1" ht="22.5" customHeight="1">
      <c r="A58" s="66">
        <f>IF(D58&lt;&gt;"",COUNTA($D$16:D58),"")</f>
        <v>35</v>
      </c>
      <c r="B58" s="105" t="s">
        <v>46</v>
      </c>
      <c r="C58" s="122">
        <f>'[1]Tab 1.7'!E41</f>
        <v>110</v>
      </c>
      <c r="D58" s="122">
        <f>'[1]Tab 1.7'!F41</f>
        <v>56</v>
      </c>
      <c r="E58" s="122">
        <f>'[1]Tab 1.7'!G41</f>
        <v>18</v>
      </c>
      <c r="F58" s="122">
        <f>'[1]Tab 1.7'!H41</f>
        <v>13</v>
      </c>
      <c r="G58" s="122">
        <f>'[1]Tab 1.7'!I41</f>
        <v>0</v>
      </c>
      <c r="H58" s="122">
        <f>'[1]Tab 1.7'!J41</f>
        <v>17</v>
      </c>
      <c r="I58" s="122">
        <f>'[1]Tab 1.7'!K41</f>
        <v>15</v>
      </c>
      <c r="J58" s="122">
        <f>'[1]Tab 1.7'!L41</f>
        <v>0</v>
      </c>
      <c r="K58" s="122">
        <f>'[1]Tab 1.7'!M41</f>
        <v>2</v>
      </c>
      <c r="L58" s="122">
        <f>'[1]Tab 1.7'!N41</f>
        <v>0</v>
      </c>
      <c r="M58" s="122">
        <f>'[1]Tab 1.7'!O41</f>
        <v>6</v>
      </c>
      <c r="N58" s="122">
        <f>'[1]Tab 1.7'!P41</f>
        <v>0</v>
      </c>
    </row>
    <row r="59" spans="1:14" s="91" customFormat="1" ht="33" customHeight="1">
      <c r="A59" s="66" t="str">
        <f>IF(D59&lt;&gt;"",COUNTA($D$16:D59),"")</f>
        <v/>
      </c>
      <c r="B59" s="72" t="s">
        <v>256</v>
      </c>
      <c r="C59" s="120"/>
      <c r="D59" s="120"/>
      <c r="E59" s="120"/>
      <c r="F59" s="120"/>
      <c r="G59" s="120"/>
      <c r="H59" s="120"/>
      <c r="I59" s="120"/>
      <c r="J59" s="120"/>
      <c r="K59" s="120"/>
      <c r="L59" s="120"/>
      <c r="M59" s="120"/>
      <c r="N59" s="120"/>
    </row>
    <row r="60" spans="1:14">
      <c r="A60" s="66">
        <f>IF(D60&lt;&gt;"",COUNTA($D$16:D60),"")</f>
        <v>36</v>
      </c>
      <c r="B60" s="88" t="s">
        <v>178</v>
      </c>
      <c r="C60" s="120">
        <f>'[1]Tab 1.7'!E42</f>
        <v>20</v>
      </c>
      <c r="D60" s="120">
        <f>'[1]Tab 1.7'!F42</f>
        <v>10</v>
      </c>
      <c r="E60" s="120">
        <f>'[1]Tab 1.7'!G42</f>
        <v>0</v>
      </c>
      <c r="F60" s="120">
        <f>'[1]Tab 1.7'!H42</f>
        <v>0</v>
      </c>
      <c r="G60" s="120">
        <f>'[1]Tab 1.7'!I42</f>
        <v>0</v>
      </c>
      <c r="H60" s="120">
        <f>'[1]Tab 1.7'!J42</f>
        <v>0</v>
      </c>
      <c r="I60" s="120">
        <f>'[1]Tab 1.7'!K42</f>
        <v>0</v>
      </c>
      <c r="J60" s="120">
        <f>'[1]Tab 1.7'!L42</f>
        <v>0</v>
      </c>
      <c r="K60" s="120">
        <f>'[1]Tab 1.7'!M42</f>
        <v>0</v>
      </c>
      <c r="L60" s="120">
        <f>'[1]Tab 1.7'!N42</f>
        <v>0</v>
      </c>
      <c r="M60" s="120">
        <f>'[1]Tab 1.7'!O42</f>
        <v>0</v>
      </c>
      <c r="N60" s="120">
        <f>'[1]Tab 1.7'!P42</f>
        <v>10</v>
      </c>
    </row>
    <row r="61" spans="1:14">
      <c r="A61" s="66"/>
      <c r="B61" s="88" t="s">
        <v>251</v>
      </c>
      <c r="C61" s="120">
        <f>'[1]Tab 1.7'!E43</f>
        <v>1</v>
      </c>
      <c r="D61" s="120">
        <f>'[1]Tab 1.7'!F43</f>
        <v>0</v>
      </c>
      <c r="E61" s="120">
        <f>'[1]Tab 1.7'!G43</f>
        <v>1</v>
      </c>
      <c r="F61" s="120">
        <f>'[1]Tab 1.7'!H43</f>
        <v>0</v>
      </c>
      <c r="G61" s="120">
        <f>'[1]Tab 1.7'!I43</f>
        <v>0</v>
      </c>
      <c r="H61" s="120">
        <f>'[1]Tab 1.7'!J43</f>
        <v>0</v>
      </c>
      <c r="I61" s="120">
        <f>'[1]Tab 1.7'!K43</f>
        <v>0</v>
      </c>
      <c r="J61" s="120">
        <f>'[1]Tab 1.7'!L43</f>
        <v>0</v>
      </c>
      <c r="K61" s="120">
        <f>'[1]Tab 1.7'!M43</f>
        <v>0</v>
      </c>
      <c r="L61" s="120">
        <f>'[1]Tab 1.7'!N43</f>
        <v>0</v>
      </c>
      <c r="M61" s="120">
        <f>'[1]Tab 1.7'!O43</f>
        <v>0</v>
      </c>
      <c r="N61" s="120">
        <f>'[1]Tab 1.7'!P43</f>
        <v>0</v>
      </c>
    </row>
    <row r="62" spans="1:14" ht="22.5" customHeight="1">
      <c r="A62" s="66">
        <f>IF(D62&lt;&gt;"",COUNTA($D$16:D62),"")</f>
        <v>38</v>
      </c>
      <c r="B62" s="88" t="s">
        <v>250</v>
      </c>
      <c r="C62" s="120">
        <f>'[1]Tab 1.7'!E44</f>
        <v>103</v>
      </c>
      <c r="D62" s="120">
        <f>'[1]Tab 1.7'!F44</f>
        <v>30</v>
      </c>
      <c r="E62" s="120">
        <f>'[1]Tab 1.7'!G44</f>
        <v>29</v>
      </c>
      <c r="F62" s="120">
        <f>'[1]Tab 1.7'!H44</f>
        <v>10</v>
      </c>
      <c r="G62" s="120">
        <f>'[1]Tab 1.7'!I44</f>
        <v>5</v>
      </c>
      <c r="H62" s="120">
        <f>'[1]Tab 1.7'!J44</f>
        <v>28</v>
      </c>
      <c r="I62" s="120">
        <f>'[1]Tab 1.7'!K44</f>
        <v>21</v>
      </c>
      <c r="J62" s="120">
        <f>'[1]Tab 1.7'!L44</f>
        <v>0</v>
      </c>
      <c r="K62" s="120">
        <f>'[1]Tab 1.7'!M44</f>
        <v>2</v>
      </c>
      <c r="L62" s="120">
        <f>'[1]Tab 1.7'!N44</f>
        <v>5</v>
      </c>
      <c r="M62" s="120">
        <f>'[1]Tab 1.7'!O44</f>
        <v>1</v>
      </c>
      <c r="N62" s="120">
        <f>'[1]Tab 1.7'!P44</f>
        <v>0</v>
      </c>
    </row>
    <row r="63" spans="1:14" ht="22.5" customHeight="1">
      <c r="A63" s="66">
        <f>IF(D63&lt;&gt;"",COUNTA($D$16:D63),"")</f>
        <v>39</v>
      </c>
      <c r="B63" s="88" t="s">
        <v>255</v>
      </c>
      <c r="C63" s="120">
        <f>'[1]Tab 1.7'!E45</f>
        <v>36</v>
      </c>
      <c r="D63" s="120">
        <f>'[1]Tab 1.7'!F45</f>
        <v>34</v>
      </c>
      <c r="E63" s="120">
        <f>'[1]Tab 1.7'!G45</f>
        <v>1</v>
      </c>
      <c r="F63" s="120">
        <f>'[1]Tab 1.7'!H45</f>
        <v>1</v>
      </c>
      <c r="G63" s="120">
        <f>'[1]Tab 1.7'!I45</f>
        <v>0</v>
      </c>
      <c r="H63" s="120">
        <f>'[1]Tab 1.7'!J45</f>
        <v>0</v>
      </c>
      <c r="I63" s="120">
        <f>'[1]Tab 1.7'!K45</f>
        <v>0</v>
      </c>
      <c r="J63" s="120">
        <f>'[1]Tab 1.7'!L45</f>
        <v>0</v>
      </c>
      <c r="K63" s="120">
        <f>'[1]Tab 1.7'!M45</f>
        <v>0</v>
      </c>
      <c r="L63" s="120">
        <f>'[1]Tab 1.7'!N45</f>
        <v>0</v>
      </c>
      <c r="M63" s="120">
        <f>'[1]Tab 1.7'!O45</f>
        <v>0</v>
      </c>
      <c r="N63" s="120">
        <f>'[1]Tab 1.7'!P45</f>
        <v>0</v>
      </c>
    </row>
    <row r="64" spans="1:14" s="91" customFormat="1" ht="22.5" customHeight="1">
      <c r="A64" s="66">
        <f>IF(D64&lt;&gt;"",COUNTA($D$16:D64),"")</f>
        <v>40</v>
      </c>
      <c r="B64" s="105" t="s">
        <v>46</v>
      </c>
      <c r="C64" s="122">
        <f>'[1]Tab 1.7'!E46</f>
        <v>160</v>
      </c>
      <c r="D64" s="122">
        <f>'[1]Tab 1.7'!F46</f>
        <v>74</v>
      </c>
      <c r="E64" s="122">
        <f>'[1]Tab 1.7'!G46</f>
        <v>31</v>
      </c>
      <c r="F64" s="122">
        <f>'[1]Tab 1.7'!H46</f>
        <v>11</v>
      </c>
      <c r="G64" s="122">
        <f>'[1]Tab 1.7'!I46</f>
        <v>5</v>
      </c>
      <c r="H64" s="122">
        <f>'[1]Tab 1.7'!J46</f>
        <v>28</v>
      </c>
      <c r="I64" s="122">
        <f>'[1]Tab 1.7'!K46</f>
        <v>21</v>
      </c>
      <c r="J64" s="122">
        <f>'[1]Tab 1.7'!L46</f>
        <v>0</v>
      </c>
      <c r="K64" s="122">
        <f>'[1]Tab 1.7'!M46</f>
        <v>2</v>
      </c>
      <c r="L64" s="122">
        <f>'[1]Tab 1.7'!N46</f>
        <v>5</v>
      </c>
      <c r="M64" s="122">
        <f>'[1]Tab 1.7'!O46</f>
        <v>1</v>
      </c>
      <c r="N64" s="122">
        <f>'[1]Tab 1.7'!P46</f>
        <v>10</v>
      </c>
    </row>
    <row r="65" spans="1:19" s="91" customFormat="1" ht="33" customHeight="1">
      <c r="A65" s="66" t="str">
        <f>IF(D65&lt;&gt;"",COUNTA($D$16:D65),"")</f>
        <v/>
      </c>
      <c r="B65" s="72" t="s">
        <v>260</v>
      </c>
      <c r="C65" s="120"/>
      <c r="D65" s="120"/>
      <c r="E65" s="120"/>
      <c r="F65" s="120"/>
      <c r="G65" s="120"/>
      <c r="H65" s="120"/>
      <c r="I65" s="120"/>
      <c r="J65" s="120"/>
      <c r="K65" s="120"/>
      <c r="L65" s="120"/>
      <c r="M65" s="120"/>
      <c r="N65" s="120"/>
    </row>
    <row r="66" spans="1:19" s="125" customFormat="1">
      <c r="A66" s="66">
        <f>IF(D66&lt;&gt;"",COUNTA($D$16:D66),"")</f>
        <v>41</v>
      </c>
      <c r="B66" s="88" t="s">
        <v>263</v>
      </c>
      <c r="C66" s="120">
        <f>'[1]Tab 1.7'!E47</f>
        <v>5</v>
      </c>
      <c r="D66" s="120">
        <f>'[1]Tab 1.7'!F47</f>
        <v>5</v>
      </c>
      <c r="E66" s="120">
        <f>'[1]Tab 1.7'!G47</f>
        <v>0</v>
      </c>
      <c r="F66" s="120">
        <f>'[1]Tab 1.7'!H47</f>
        <v>0</v>
      </c>
      <c r="G66" s="120">
        <f>'[1]Tab 1.7'!I47</f>
        <v>0</v>
      </c>
      <c r="H66" s="120">
        <f>'[1]Tab 1.7'!J47</f>
        <v>0</v>
      </c>
      <c r="I66" s="120">
        <f>'[1]Tab 1.7'!K47</f>
        <v>0</v>
      </c>
      <c r="J66" s="120">
        <f>'[1]Tab 1.7'!L47</f>
        <v>0</v>
      </c>
      <c r="K66" s="120">
        <f>'[1]Tab 1.7'!M47</f>
        <v>0</v>
      </c>
      <c r="L66" s="120">
        <f>'[1]Tab 1.7'!N47</f>
        <v>0</v>
      </c>
      <c r="M66" s="120">
        <f>'[1]Tab 1.7'!O47</f>
        <v>0</v>
      </c>
      <c r="N66" s="120">
        <f>'[1]Tab 1.7'!P47</f>
        <v>0</v>
      </c>
    </row>
    <row r="67" spans="1:19" ht="11.45" customHeight="1">
      <c r="A67" s="66">
        <f>IF(D67&lt;&gt;"",COUNTA($D$16:D67),"")</f>
        <v>42</v>
      </c>
      <c r="B67" s="88" t="s">
        <v>251</v>
      </c>
      <c r="C67" s="120">
        <f>'[1]Tab 1.7'!E48</f>
        <v>10</v>
      </c>
      <c r="D67" s="120">
        <f>'[1]Tab 1.7'!F48</f>
        <v>0</v>
      </c>
      <c r="E67" s="120">
        <f>'[1]Tab 1.7'!G48</f>
        <v>7</v>
      </c>
      <c r="F67" s="120">
        <f>'[1]Tab 1.7'!H48</f>
        <v>1</v>
      </c>
      <c r="G67" s="120">
        <f>'[1]Tab 1.7'!I48</f>
        <v>0</v>
      </c>
      <c r="H67" s="120">
        <f>'[1]Tab 1.7'!J48</f>
        <v>2</v>
      </c>
      <c r="I67" s="120">
        <f>'[1]Tab 1.7'!K48</f>
        <v>2</v>
      </c>
      <c r="J67" s="120">
        <f>'[1]Tab 1.7'!L48</f>
        <v>0</v>
      </c>
      <c r="K67" s="120">
        <f>'[1]Tab 1.7'!M48</f>
        <v>0</v>
      </c>
      <c r="L67" s="120">
        <f>'[1]Tab 1.7'!N48</f>
        <v>0</v>
      </c>
      <c r="M67" s="120">
        <f>'[1]Tab 1.7'!O48</f>
        <v>0</v>
      </c>
      <c r="N67" s="120">
        <f>'[1]Tab 1.7'!P48</f>
        <v>0</v>
      </c>
    </row>
    <row r="68" spans="1:19" ht="22.5" customHeight="1">
      <c r="A68" s="66">
        <f>IF(D68&lt;&gt;"",COUNTA($D$16:D68),"")</f>
        <v>43</v>
      </c>
      <c r="B68" s="88" t="s">
        <v>250</v>
      </c>
      <c r="C68" s="120">
        <f>'[1]Tab 1.7'!E49</f>
        <v>48</v>
      </c>
      <c r="D68" s="120">
        <f>'[1]Tab 1.7'!F49</f>
        <v>21</v>
      </c>
      <c r="E68" s="120">
        <f>'[1]Tab 1.7'!G49</f>
        <v>20</v>
      </c>
      <c r="F68" s="120">
        <f>'[1]Tab 1.7'!H49</f>
        <v>1</v>
      </c>
      <c r="G68" s="120">
        <f>'[1]Tab 1.7'!I49</f>
        <v>0</v>
      </c>
      <c r="H68" s="120">
        <f>'[1]Tab 1.7'!J49</f>
        <v>6</v>
      </c>
      <c r="I68" s="120">
        <f>'[1]Tab 1.7'!K49</f>
        <v>3</v>
      </c>
      <c r="J68" s="120">
        <f>'[1]Tab 1.7'!L49</f>
        <v>1</v>
      </c>
      <c r="K68" s="120">
        <f>'[1]Tab 1.7'!M49</f>
        <v>1</v>
      </c>
      <c r="L68" s="120">
        <f>'[1]Tab 1.7'!N49</f>
        <v>1</v>
      </c>
      <c r="M68" s="120">
        <f>'[1]Tab 1.7'!O49</f>
        <v>0</v>
      </c>
      <c r="N68" s="120">
        <f>'[1]Tab 1.7'!P49</f>
        <v>0</v>
      </c>
    </row>
    <row r="69" spans="1:19" s="91" customFormat="1" ht="22.5" customHeight="1">
      <c r="A69" s="66">
        <f>IF(D69&lt;&gt;"",COUNTA($D$16:D69),"")</f>
        <v>44</v>
      </c>
      <c r="B69" s="105" t="s">
        <v>46</v>
      </c>
      <c r="C69" s="122">
        <f>'[1]Tab 1.7'!E51</f>
        <v>63</v>
      </c>
      <c r="D69" s="122">
        <f>'[1]Tab 1.7'!F51</f>
        <v>26</v>
      </c>
      <c r="E69" s="122">
        <f>'[1]Tab 1.7'!G51</f>
        <v>27</v>
      </c>
      <c r="F69" s="122">
        <f>'[1]Tab 1.7'!H51</f>
        <v>2</v>
      </c>
      <c r="G69" s="122">
        <f>'[1]Tab 1.7'!I51</f>
        <v>0</v>
      </c>
      <c r="H69" s="122">
        <f>'[1]Tab 1.7'!J51</f>
        <v>8</v>
      </c>
      <c r="I69" s="122">
        <f>'[1]Tab 1.7'!K51</f>
        <v>5</v>
      </c>
      <c r="J69" s="122">
        <f>'[1]Tab 1.7'!L51</f>
        <v>1</v>
      </c>
      <c r="K69" s="122">
        <f>'[1]Tab 1.7'!M51</f>
        <v>1</v>
      </c>
      <c r="L69" s="122">
        <f>'[1]Tab 1.7'!N51</f>
        <v>1</v>
      </c>
      <c r="M69" s="122">
        <f>'[1]Tab 1.7'!O51</f>
        <v>0</v>
      </c>
      <c r="N69" s="122">
        <f>'[1]Tab 1.7'!P51</f>
        <v>0</v>
      </c>
    </row>
    <row r="70" spans="1:19" s="91" customFormat="1" ht="23.1" customHeight="1">
      <c r="A70" s="66">
        <f>IF(D70&lt;&gt;"",COUNTA($D$16:D70),"")</f>
        <v>45</v>
      </c>
      <c r="B70" s="105" t="s">
        <v>188</v>
      </c>
      <c r="C70" s="122">
        <f>'[1]Tab 1.7'!E52</f>
        <v>890</v>
      </c>
      <c r="D70" s="122">
        <f>'[1]Tab 1.7'!F52</f>
        <v>799</v>
      </c>
      <c r="E70" s="122">
        <f>'[1]Tab 1.7'!G52</f>
        <v>19</v>
      </c>
      <c r="F70" s="122">
        <f>'[1]Tab 1.7'!H52</f>
        <v>26</v>
      </c>
      <c r="G70" s="122">
        <f>'[1]Tab 1.7'!I52</f>
        <v>13</v>
      </c>
      <c r="H70" s="122">
        <f>'[1]Tab 1.7'!J52</f>
        <v>16</v>
      </c>
      <c r="I70" s="122">
        <f>'[1]Tab 1.7'!K52</f>
        <v>7</v>
      </c>
      <c r="J70" s="122">
        <f>'[1]Tab 1.7'!L52</f>
        <v>3</v>
      </c>
      <c r="K70" s="122">
        <f>'[1]Tab 1.7'!M52</f>
        <v>5</v>
      </c>
      <c r="L70" s="122">
        <f>'[1]Tab 1.7'!N52</f>
        <v>1</v>
      </c>
      <c r="M70" s="122">
        <f>'[1]Tab 1.7'!O52</f>
        <v>3</v>
      </c>
      <c r="N70" s="122">
        <f>'[1]Tab 1.7'!P52</f>
        <v>14</v>
      </c>
      <c r="O70" s="126"/>
      <c r="P70" s="126"/>
      <c r="Q70" s="126"/>
      <c r="R70" s="126"/>
      <c r="S70" s="126"/>
    </row>
    <row r="71" spans="1:19" ht="18" customHeight="1">
      <c r="A71" s="66">
        <f>IF(D71&lt;&gt;"",COUNTA($D$16:D71),"")</f>
        <v>46</v>
      </c>
      <c r="B71" s="108" t="s">
        <v>252</v>
      </c>
      <c r="C71" s="122">
        <f>'[1]Tab 1.7'!E53</f>
        <v>245</v>
      </c>
      <c r="D71" s="122">
        <f>'[1]Tab 1.7'!F53</f>
        <v>20</v>
      </c>
      <c r="E71" s="122">
        <f>'[1]Tab 1.7'!G53</f>
        <v>147</v>
      </c>
      <c r="F71" s="122">
        <f>'[1]Tab 1.7'!H53</f>
        <v>1</v>
      </c>
      <c r="G71" s="122">
        <f>'[1]Tab 1.7'!I53</f>
        <v>1</v>
      </c>
      <c r="H71" s="122">
        <f>'[1]Tab 1.7'!J53</f>
        <v>59</v>
      </c>
      <c r="I71" s="122">
        <f>'[1]Tab 1.7'!K53</f>
        <v>24</v>
      </c>
      <c r="J71" s="122">
        <f>'[1]Tab 1.7'!L53</f>
        <v>1</v>
      </c>
      <c r="K71" s="122">
        <f>'[1]Tab 1.7'!M53</f>
        <v>28</v>
      </c>
      <c r="L71" s="122">
        <f>'[1]Tab 1.7'!N53</f>
        <v>6</v>
      </c>
      <c r="M71" s="122">
        <f>'[1]Tab 1.7'!O53</f>
        <v>17</v>
      </c>
      <c r="N71" s="122">
        <f>'[1]Tab 1.7'!P53</f>
        <v>0</v>
      </c>
      <c r="O71" s="123"/>
      <c r="P71" s="123"/>
      <c r="Q71" s="123"/>
      <c r="R71" s="123"/>
      <c r="S71" s="123"/>
    </row>
    <row r="72" spans="1:19" ht="29.25" customHeight="1">
      <c r="A72" s="66">
        <f>IF(D72&lt;&gt;"",COUNTA($D$16:D72),"")</f>
        <v>47</v>
      </c>
      <c r="B72" s="108" t="s">
        <v>253</v>
      </c>
      <c r="C72" s="122">
        <f>'[1]Tab 1.7'!E54</f>
        <v>3829</v>
      </c>
      <c r="D72" s="122">
        <f>'[1]Tab 1.7'!F54</f>
        <v>1576</v>
      </c>
      <c r="E72" s="122">
        <f>'[1]Tab 1.7'!G54</f>
        <v>942</v>
      </c>
      <c r="F72" s="122">
        <f>'[1]Tab 1.7'!H54</f>
        <v>143</v>
      </c>
      <c r="G72" s="122">
        <f>'[1]Tab 1.7'!I54</f>
        <v>11</v>
      </c>
      <c r="H72" s="122">
        <f>'[1]Tab 1.7'!J54</f>
        <v>1044</v>
      </c>
      <c r="I72" s="122">
        <f>'[1]Tab 1.7'!K54</f>
        <v>538</v>
      </c>
      <c r="J72" s="122">
        <f>'[1]Tab 1.7'!L54</f>
        <v>44</v>
      </c>
      <c r="K72" s="122">
        <f>'[1]Tab 1.7'!M54</f>
        <v>317</v>
      </c>
      <c r="L72" s="122">
        <f>'[1]Tab 1.7'!N54</f>
        <v>145</v>
      </c>
      <c r="M72" s="122">
        <f>'[1]Tab 1.7'!O54</f>
        <v>87</v>
      </c>
      <c r="N72" s="122">
        <f>'[1]Tab 1.7'!P54</f>
        <v>26</v>
      </c>
      <c r="O72" s="123"/>
      <c r="P72" s="123"/>
      <c r="Q72" s="123"/>
      <c r="R72" s="123"/>
      <c r="S72" s="123"/>
    </row>
    <row r="73" spans="1:19" ht="24.75" customHeight="1">
      <c r="A73" s="66">
        <f>IF(D73&lt;&gt;"",COUNTA($D$16:D73),"")</f>
        <v>48</v>
      </c>
      <c r="B73" s="108" t="s">
        <v>254</v>
      </c>
      <c r="C73" s="122">
        <f>'[1]Tab 1.7'!E55</f>
        <v>282</v>
      </c>
      <c r="D73" s="122">
        <f>'[1]Tab 1.7'!F55</f>
        <v>183</v>
      </c>
      <c r="E73" s="122">
        <f>'[1]Tab 1.7'!G55</f>
        <v>9</v>
      </c>
      <c r="F73" s="122">
        <f>'[1]Tab 1.7'!H55</f>
        <v>65</v>
      </c>
      <c r="G73" s="122">
        <f>'[1]Tab 1.7'!I55</f>
        <v>0</v>
      </c>
      <c r="H73" s="122">
        <f>'[1]Tab 1.7'!J55</f>
        <v>4</v>
      </c>
      <c r="I73" s="122">
        <f>'[1]Tab 1.7'!K55</f>
        <v>2</v>
      </c>
      <c r="J73" s="122">
        <f>'[1]Tab 1.7'!L55</f>
        <v>0</v>
      </c>
      <c r="K73" s="122">
        <f>'[1]Tab 1.7'!M55</f>
        <v>1</v>
      </c>
      <c r="L73" s="122">
        <f>'[1]Tab 1.7'!N55</f>
        <v>1</v>
      </c>
      <c r="M73" s="122">
        <f>'[1]Tab 1.7'!O55</f>
        <v>1</v>
      </c>
      <c r="N73" s="122">
        <f>'[1]Tab 1.7'!P55</f>
        <v>20</v>
      </c>
      <c r="O73" s="123"/>
      <c r="P73" s="123"/>
      <c r="Q73" s="123"/>
      <c r="R73" s="123"/>
      <c r="S73" s="123"/>
    </row>
    <row r="74" spans="1:19" s="91" customFormat="1" ht="25.5" customHeight="1">
      <c r="A74" s="66">
        <f>IF(D74&lt;&gt;"",COUNTA($D$16:D74),"")</f>
        <v>49</v>
      </c>
      <c r="B74" s="105" t="s">
        <v>42</v>
      </c>
      <c r="C74" s="122">
        <f>'[1]Tab 1.7'!E56</f>
        <v>5246</v>
      </c>
      <c r="D74" s="122">
        <f>'[1]Tab 1.7'!F56</f>
        <v>2578</v>
      </c>
      <c r="E74" s="122">
        <f>'[1]Tab 1.7'!G56</f>
        <v>1117</v>
      </c>
      <c r="F74" s="122">
        <f>'[1]Tab 1.7'!H56</f>
        <v>235</v>
      </c>
      <c r="G74" s="122">
        <f>'[1]Tab 1.7'!I56</f>
        <v>25</v>
      </c>
      <c r="H74" s="122">
        <f>'[1]Tab 1.7'!J56</f>
        <v>1123</v>
      </c>
      <c r="I74" s="122">
        <f>'[1]Tab 1.7'!K56</f>
        <v>571</v>
      </c>
      <c r="J74" s="122">
        <f>'[1]Tab 1.7'!L56</f>
        <v>48</v>
      </c>
      <c r="K74" s="122">
        <f>'[1]Tab 1.7'!M56</f>
        <v>351</v>
      </c>
      <c r="L74" s="122">
        <f>'[1]Tab 1.7'!N56</f>
        <v>153</v>
      </c>
      <c r="M74" s="122">
        <f>'[1]Tab 1.7'!O56</f>
        <v>108</v>
      </c>
      <c r="N74" s="122">
        <f>'[1]Tab 1.7'!P56</f>
        <v>60</v>
      </c>
      <c r="O74" s="126"/>
      <c r="P74" s="126"/>
      <c r="Q74" s="126"/>
      <c r="R74" s="126"/>
      <c r="S74" s="126"/>
    </row>
    <row r="75" spans="1:19">
      <c r="B75" s="127"/>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A1:B1"/>
    <mergeCell ref="C2:N2"/>
    <mergeCell ref="A2:B2"/>
    <mergeCell ref="C1:N1"/>
    <mergeCell ref="D3:N3"/>
    <mergeCell ref="A3:A13"/>
    <mergeCell ref="B3:B13"/>
    <mergeCell ref="M7:M13"/>
    <mergeCell ref="C15:N15"/>
    <mergeCell ref="D4:M4"/>
    <mergeCell ref="N4:N13"/>
    <mergeCell ref="C3:C13"/>
    <mergeCell ref="D5:G6"/>
    <mergeCell ref="H5:M5"/>
    <mergeCell ref="H6:L6"/>
    <mergeCell ref="D7:D13"/>
    <mergeCell ref="E7:E13"/>
    <mergeCell ref="F7:F13"/>
    <mergeCell ref="G7:G13"/>
    <mergeCell ref="H7:H13"/>
    <mergeCell ref="I7:I13"/>
    <mergeCell ref="J7:J13"/>
    <mergeCell ref="K7:K13"/>
    <mergeCell ref="L7:L13"/>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2024 00&amp;R&amp;"-,Standard"&amp;7&amp;P</oddFooter>
    <evenFooter>&amp;L&amp;"-,Standard"&amp;7&amp;P&amp;R&amp;"-,Standard"&amp;7StatA MV, Statistischer Bericht B343 2024 00</evenFooter>
  </headerFooter>
  <rowBreaks count="2" manualBreakCount="2">
    <brk id="41" max="16383" man="1"/>
    <brk id="69" max="16383" man="1"/>
  </rowBreaks>
  <drawing r:id="rId3"/>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N53"/>
  <sheetViews>
    <sheetView zoomScale="140" zoomScaleNormal="140" workbookViewId="0">
      <pane xSplit="3" ySplit="9" topLeftCell="D10" activePane="bottomRight" state="frozen"/>
      <selection activeCell="A2" sqref="A2:B2"/>
      <selection pane="topRight" activeCell="A2" sqref="A2:B2"/>
      <selection pane="bottomLeft" activeCell="A2" sqref="A2:B2"/>
      <selection pane="bottomRight" activeCell="A2" sqref="A2:C2"/>
    </sheetView>
  </sheetViews>
  <sheetFormatPr baseColWidth="10" defaultColWidth="11.42578125" defaultRowHeight="11.25"/>
  <cols>
    <col min="1" max="1" width="3.7109375" style="77" customWidth="1"/>
    <col min="2" max="2" width="23.7109375" style="99" customWidth="1"/>
    <col min="3" max="3" width="4.140625" style="69" customWidth="1"/>
    <col min="4" max="4" width="7.28515625" style="69" customWidth="1"/>
    <col min="5" max="5" width="6.7109375" style="69" customWidth="1"/>
    <col min="6" max="10" width="5.7109375" style="69" customWidth="1"/>
    <col min="11" max="11" width="7.7109375" style="69" customWidth="1"/>
    <col min="12" max="12" width="9.7109375" style="69" customWidth="1"/>
    <col min="13" max="16384" width="11.42578125" style="69"/>
  </cols>
  <sheetData>
    <row r="1" spans="1:14" s="112" customFormat="1" ht="20.100000000000001" customHeight="1">
      <c r="A1" s="176" t="s">
        <v>102</v>
      </c>
      <c r="B1" s="177"/>
      <c r="C1" s="177"/>
      <c r="D1" s="194" t="s">
        <v>113</v>
      </c>
      <c r="E1" s="194"/>
      <c r="F1" s="194"/>
      <c r="G1" s="194"/>
      <c r="H1" s="194"/>
      <c r="I1" s="194"/>
      <c r="J1" s="194"/>
      <c r="K1" s="194"/>
      <c r="L1" s="195"/>
    </row>
    <row r="2" spans="1:14" ht="39.950000000000003" customHeight="1">
      <c r="A2" s="196" t="s">
        <v>110</v>
      </c>
      <c r="B2" s="197"/>
      <c r="C2" s="197"/>
      <c r="D2" s="198" t="str">
        <f>"Habilitiertes wissenschaftliches und künstlerisches Personal "&amp;'[1]Tab 1.8'!$N$2&amp;"
nach Alter und Durchschnittsalter bei der Habilitation und bei der ersten Berufung
zum Professor sowie fachlicher Zugehörigkeit"</f>
        <v>Habilitiertes wissenschaftliches und künstlerisches Personal 2024
nach Alter und Durchschnittsalter bei der Habilitation und bei der ersten Berufung
zum Professor sowie fachlicher Zugehörigkeit</v>
      </c>
      <c r="E2" s="198"/>
      <c r="F2" s="198"/>
      <c r="G2" s="198"/>
      <c r="H2" s="198"/>
      <c r="I2" s="198"/>
      <c r="J2" s="198"/>
      <c r="K2" s="198"/>
      <c r="L2" s="199"/>
    </row>
    <row r="3" spans="1:14" ht="11.45" customHeight="1">
      <c r="A3" s="184" t="s">
        <v>114</v>
      </c>
      <c r="B3" s="187" t="s">
        <v>91</v>
      </c>
      <c r="C3" s="188" t="s">
        <v>172</v>
      </c>
      <c r="D3" s="188" t="s">
        <v>181</v>
      </c>
      <c r="E3" s="188" t="s">
        <v>93</v>
      </c>
      <c r="F3" s="188"/>
      <c r="G3" s="188"/>
      <c r="H3" s="188"/>
      <c r="I3" s="188"/>
      <c r="J3" s="188"/>
      <c r="K3" s="188" t="s">
        <v>69</v>
      </c>
      <c r="L3" s="210"/>
    </row>
    <row r="4" spans="1:14" ht="11.45" customHeight="1">
      <c r="A4" s="221"/>
      <c r="B4" s="187"/>
      <c r="C4" s="188"/>
      <c r="D4" s="188"/>
      <c r="E4" s="188" t="s">
        <v>94</v>
      </c>
      <c r="F4" s="188"/>
      <c r="G4" s="188"/>
      <c r="H4" s="188"/>
      <c r="I4" s="188"/>
      <c r="J4" s="188"/>
      <c r="K4" s="188"/>
      <c r="L4" s="210"/>
    </row>
    <row r="5" spans="1:14" ht="11.45" customHeight="1">
      <c r="A5" s="221"/>
      <c r="B5" s="187"/>
      <c r="C5" s="188"/>
      <c r="D5" s="188"/>
      <c r="E5" s="188" t="s">
        <v>56</v>
      </c>
      <c r="F5" s="188" t="s">
        <v>57</v>
      </c>
      <c r="G5" s="188" t="s">
        <v>58</v>
      </c>
      <c r="H5" s="188" t="s">
        <v>59</v>
      </c>
      <c r="I5" s="188" t="s">
        <v>60</v>
      </c>
      <c r="J5" s="188" t="s">
        <v>179</v>
      </c>
      <c r="K5" s="188" t="s">
        <v>186</v>
      </c>
      <c r="L5" s="210" t="s">
        <v>180</v>
      </c>
    </row>
    <row r="6" spans="1:14" ht="11.45" customHeight="1">
      <c r="A6" s="221"/>
      <c r="B6" s="187"/>
      <c r="C6" s="188"/>
      <c r="D6" s="188"/>
      <c r="E6" s="188"/>
      <c r="F6" s="188"/>
      <c r="G6" s="188"/>
      <c r="H6" s="188"/>
      <c r="I6" s="188"/>
      <c r="J6" s="188"/>
      <c r="K6" s="188"/>
      <c r="L6" s="210"/>
    </row>
    <row r="7" spans="1:14" ht="11.45" customHeight="1">
      <c r="A7" s="221"/>
      <c r="B7" s="187"/>
      <c r="C7" s="188"/>
      <c r="D7" s="188"/>
      <c r="E7" s="188"/>
      <c r="F7" s="188"/>
      <c r="G7" s="188"/>
      <c r="H7" s="188"/>
      <c r="I7" s="188"/>
      <c r="J7" s="188"/>
      <c r="K7" s="188"/>
      <c r="L7" s="210"/>
    </row>
    <row r="8" spans="1:14" ht="11.45" customHeight="1">
      <c r="A8" s="221"/>
      <c r="B8" s="187"/>
      <c r="C8" s="188"/>
      <c r="D8" s="188"/>
      <c r="E8" s="188"/>
      <c r="F8" s="188"/>
      <c r="G8" s="188"/>
      <c r="H8" s="188"/>
      <c r="I8" s="188"/>
      <c r="J8" s="188"/>
      <c r="K8" s="188" t="s">
        <v>61</v>
      </c>
      <c r="L8" s="210"/>
    </row>
    <row r="9" spans="1:14" s="77" customFormat="1" ht="11.45" customHeight="1">
      <c r="A9" s="113">
        <v>1</v>
      </c>
      <c r="B9" s="114">
        <v>2</v>
      </c>
      <c r="C9" s="114">
        <v>3</v>
      </c>
      <c r="D9" s="114">
        <v>4</v>
      </c>
      <c r="E9" s="114">
        <v>5</v>
      </c>
      <c r="F9" s="114">
        <v>6</v>
      </c>
      <c r="G9" s="114">
        <v>7</v>
      </c>
      <c r="H9" s="114">
        <v>8</v>
      </c>
      <c r="I9" s="114">
        <v>9</v>
      </c>
      <c r="J9" s="114">
        <v>10</v>
      </c>
      <c r="K9" s="114">
        <v>11</v>
      </c>
      <c r="L9" s="119">
        <v>12</v>
      </c>
    </row>
    <row r="10" spans="1:14" ht="18" customHeight="1">
      <c r="A10" s="128" t="str">
        <f>IF(C10&lt;&gt;"",COUNTA($C$10:C10),"")</f>
        <v/>
      </c>
      <c r="B10" s="129"/>
      <c r="C10" s="97"/>
      <c r="D10" s="208" t="s">
        <v>24</v>
      </c>
      <c r="E10" s="209"/>
      <c r="F10" s="209"/>
      <c r="G10" s="209"/>
      <c r="H10" s="209"/>
      <c r="I10" s="209"/>
      <c r="J10" s="209"/>
      <c r="K10" s="209"/>
      <c r="L10" s="209"/>
    </row>
    <row r="11" spans="1:14" ht="11.1" customHeight="1">
      <c r="A11" s="128">
        <f>IF(C11&lt;&gt;"",COUNTA($C$11:C11),"")</f>
        <v>1</v>
      </c>
      <c r="B11" s="85" t="s">
        <v>191</v>
      </c>
      <c r="C11" s="97" t="s">
        <v>16</v>
      </c>
      <c r="D11" s="120">
        <f>'[1]Tab 1.8'!D2</f>
        <v>33</v>
      </c>
      <c r="E11" s="120">
        <f>'[1]Tab 1.8'!E2</f>
        <v>0</v>
      </c>
      <c r="F11" s="120">
        <f>'[1]Tab 1.8'!F2</f>
        <v>3</v>
      </c>
      <c r="G11" s="120">
        <f>'[1]Tab 1.8'!G2</f>
        <v>10</v>
      </c>
      <c r="H11" s="120">
        <f>'[1]Tab 1.8'!H2</f>
        <v>15</v>
      </c>
      <c r="I11" s="120">
        <f>'[1]Tab 1.8'!I2</f>
        <v>5</v>
      </c>
      <c r="J11" s="120">
        <f>'[1]Tab 1.8'!J2</f>
        <v>0</v>
      </c>
      <c r="K11" s="130">
        <f>'[1]Tab 1.8'!K2</f>
        <v>40.799999999999997</v>
      </c>
      <c r="L11" s="130">
        <f>'[1]Tab 1.8'!L2</f>
        <v>44.9</v>
      </c>
      <c r="M11" s="130"/>
      <c r="N11" s="130"/>
    </row>
    <row r="12" spans="1:14" ht="11.1" customHeight="1">
      <c r="A12" s="128">
        <f>IF(C12&lt;&gt;"",COUNTA($C$11:C12),"")</f>
        <v>2</v>
      </c>
      <c r="B12" s="88"/>
      <c r="C12" s="97" t="s">
        <v>17</v>
      </c>
      <c r="D12" s="120">
        <f>'[1]Tab 1.8'!D3</f>
        <v>17</v>
      </c>
      <c r="E12" s="120">
        <f>'[1]Tab 1.8'!E3</f>
        <v>0</v>
      </c>
      <c r="F12" s="120">
        <f>'[1]Tab 1.8'!F3</f>
        <v>0</v>
      </c>
      <c r="G12" s="120">
        <f>'[1]Tab 1.8'!G3</f>
        <v>4</v>
      </c>
      <c r="H12" s="120">
        <f>'[1]Tab 1.8'!H3</f>
        <v>10</v>
      </c>
      <c r="I12" s="120">
        <f>'[1]Tab 1.8'!I3</f>
        <v>3</v>
      </c>
      <c r="J12" s="120">
        <f>'[1]Tab 1.8'!J3</f>
        <v>0</v>
      </c>
      <c r="K12" s="130">
        <f>'[1]Tab 1.8'!K3</f>
        <v>41.4</v>
      </c>
      <c r="L12" s="130">
        <f>'[1]Tab 1.8'!L3</f>
        <v>43.5</v>
      </c>
    </row>
    <row r="13" spans="1:14" ht="11.1" customHeight="1">
      <c r="A13" s="128">
        <f>IF(C13&lt;&gt;"",COUNTA($C$11:C13),"")</f>
        <v>3</v>
      </c>
      <c r="B13" s="88"/>
      <c r="C13" s="97" t="s">
        <v>70</v>
      </c>
      <c r="D13" s="120">
        <f>'[1]Tab 1.8'!D4</f>
        <v>50</v>
      </c>
      <c r="E13" s="120">
        <f>'[1]Tab 1.8'!E4</f>
        <v>0</v>
      </c>
      <c r="F13" s="120">
        <f>'[1]Tab 1.8'!F4</f>
        <v>3</v>
      </c>
      <c r="G13" s="120">
        <f>'[1]Tab 1.8'!G4</f>
        <v>14</v>
      </c>
      <c r="H13" s="120">
        <f>'[1]Tab 1.8'!H4</f>
        <v>25</v>
      </c>
      <c r="I13" s="120">
        <f>'[1]Tab 1.8'!I4</f>
        <v>8</v>
      </c>
      <c r="J13" s="120">
        <f>'[1]Tab 1.8'!J4</f>
        <v>0</v>
      </c>
      <c r="K13" s="130">
        <f>'[1]Tab 1.8'!K4</f>
        <v>41</v>
      </c>
      <c r="L13" s="130">
        <f>'[1]Tab 1.8'!L4</f>
        <v>44.4</v>
      </c>
    </row>
    <row r="14" spans="1:14" s="91" customFormat="1" ht="21.95" customHeight="1">
      <c r="A14" s="128">
        <f>IF(C14&lt;&gt;"",COUNTA($C$11:C14),"")</f>
        <v>4</v>
      </c>
      <c r="B14" s="72" t="s">
        <v>31</v>
      </c>
      <c r="C14" s="73" t="s">
        <v>16</v>
      </c>
      <c r="D14" s="120">
        <f>'[1]Tab 1.8'!D5</f>
        <v>2</v>
      </c>
      <c r="E14" s="120">
        <f>'[1]Tab 1.8'!E5</f>
        <v>0</v>
      </c>
      <c r="F14" s="120">
        <f>'[1]Tab 1.8'!F5</f>
        <v>0</v>
      </c>
      <c r="G14" s="120">
        <f>'[1]Tab 1.8'!G5</f>
        <v>0</v>
      </c>
      <c r="H14" s="120">
        <f>'[1]Tab 1.8'!H5</f>
        <v>2</v>
      </c>
      <c r="I14" s="120">
        <f>'[1]Tab 1.8'!I5</f>
        <v>0</v>
      </c>
      <c r="J14" s="120">
        <f>'[1]Tab 1.8'!J5</f>
        <v>0</v>
      </c>
      <c r="K14" s="130">
        <f>'[1]Tab 1.8'!K5</f>
        <v>42</v>
      </c>
      <c r="L14" s="130">
        <f>'[1]Tab 1.8'!L5</f>
        <v>43</v>
      </c>
    </row>
    <row r="15" spans="1:14" ht="11.1" customHeight="1">
      <c r="A15" s="128">
        <f>IF(C15&lt;&gt;"",COUNTA($C$11:C15),"")</f>
        <v>5</v>
      </c>
      <c r="B15" s="88"/>
      <c r="C15" s="97" t="s">
        <v>17</v>
      </c>
      <c r="D15" s="120">
        <f>'[1]Tab 1.8'!D6</f>
        <v>0</v>
      </c>
      <c r="E15" s="120">
        <f>'[1]Tab 1.8'!E6</f>
        <v>0</v>
      </c>
      <c r="F15" s="120">
        <f>'[1]Tab 1.8'!F6</f>
        <v>0</v>
      </c>
      <c r="G15" s="120">
        <f>'[1]Tab 1.8'!G6</f>
        <v>0</v>
      </c>
      <c r="H15" s="120">
        <f>'[1]Tab 1.8'!H6</f>
        <v>0</v>
      </c>
      <c r="I15" s="120">
        <f>'[1]Tab 1.8'!I6</f>
        <v>0</v>
      </c>
      <c r="J15" s="120">
        <f>'[1]Tab 1.8'!J6</f>
        <v>0</v>
      </c>
      <c r="K15" s="120">
        <f>'[1]Tab 1.8'!K6</f>
        <v>0</v>
      </c>
      <c r="L15" s="120">
        <f>'[1]Tab 1.8'!L6</f>
        <v>0</v>
      </c>
    </row>
    <row r="16" spans="1:14" ht="11.1" customHeight="1">
      <c r="A16" s="128">
        <f>IF(C16&lt;&gt;"",COUNTA($C$11:C16),"")</f>
        <v>6</v>
      </c>
      <c r="B16" s="88"/>
      <c r="C16" s="97" t="s">
        <v>70</v>
      </c>
      <c r="D16" s="120">
        <f>'[1]Tab 1.8'!D7</f>
        <v>2</v>
      </c>
      <c r="E16" s="120">
        <f>'[1]Tab 1.8'!E7</f>
        <v>0</v>
      </c>
      <c r="F16" s="120">
        <f>'[1]Tab 1.8'!F7</f>
        <v>0</v>
      </c>
      <c r="G16" s="120">
        <f>'[1]Tab 1.8'!G7</f>
        <v>0</v>
      </c>
      <c r="H16" s="120">
        <f>'[1]Tab 1.8'!H7</f>
        <v>2</v>
      </c>
      <c r="I16" s="120">
        <f>'[1]Tab 1.8'!I7</f>
        <v>0</v>
      </c>
      <c r="J16" s="120">
        <f>'[1]Tab 1.8'!J7</f>
        <v>0</v>
      </c>
      <c r="K16" s="130">
        <f>'[1]Tab 1.8'!K7</f>
        <v>42</v>
      </c>
      <c r="L16" s="130">
        <f>'[1]Tab 1.8'!L7</f>
        <v>43</v>
      </c>
    </row>
    <row r="17" spans="1:12" s="91" customFormat="1" ht="21.95" customHeight="1">
      <c r="A17" s="128">
        <f>IF(C17&lt;&gt;"",COUNTA($C$11:C17),"")</f>
        <v>7</v>
      </c>
      <c r="B17" s="72" t="s">
        <v>36</v>
      </c>
      <c r="C17" s="73" t="s">
        <v>16</v>
      </c>
      <c r="D17" s="120">
        <f>'[1]Tab 1.8'!D8</f>
        <v>43</v>
      </c>
      <c r="E17" s="120">
        <f>'[1]Tab 1.8'!E8</f>
        <v>0</v>
      </c>
      <c r="F17" s="120">
        <f>'[1]Tab 1.8'!F8</f>
        <v>6</v>
      </c>
      <c r="G17" s="120">
        <f>'[1]Tab 1.8'!G8</f>
        <v>19</v>
      </c>
      <c r="H17" s="120">
        <f>'[1]Tab 1.8'!H8</f>
        <v>13</v>
      </c>
      <c r="I17" s="120">
        <f>'[1]Tab 1.8'!I8</f>
        <v>5</v>
      </c>
      <c r="J17" s="120">
        <f>'[1]Tab 1.8'!J8</f>
        <v>0</v>
      </c>
      <c r="K17" s="130">
        <f>'[1]Tab 1.8'!K8</f>
        <v>38.9</v>
      </c>
      <c r="L17" s="130">
        <f>'[1]Tab 1.8'!L8</f>
        <v>42.7</v>
      </c>
    </row>
    <row r="18" spans="1:12" ht="11.1" customHeight="1">
      <c r="A18" s="128">
        <f>IF(C18&lt;&gt;"",COUNTA($C$11:C18),"")</f>
        <v>8</v>
      </c>
      <c r="B18" s="88" t="s">
        <v>130</v>
      </c>
      <c r="C18" s="97" t="s">
        <v>17</v>
      </c>
      <c r="D18" s="120">
        <f>'[1]Tab 1.8'!D9</f>
        <v>25</v>
      </c>
      <c r="E18" s="120">
        <f>'[1]Tab 1.8'!E9</f>
        <v>0</v>
      </c>
      <c r="F18" s="120">
        <f>'[1]Tab 1.8'!F9</f>
        <v>3</v>
      </c>
      <c r="G18" s="120">
        <f>'[1]Tab 1.8'!G9</f>
        <v>12</v>
      </c>
      <c r="H18" s="120">
        <f>'[1]Tab 1.8'!H9</f>
        <v>7</v>
      </c>
      <c r="I18" s="120">
        <f>'[1]Tab 1.8'!I9</f>
        <v>2</v>
      </c>
      <c r="J18" s="120">
        <f>'[1]Tab 1.8'!J9</f>
        <v>1</v>
      </c>
      <c r="K18" s="130">
        <f>'[1]Tab 1.8'!K9</f>
        <v>39.200000000000003</v>
      </c>
      <c r="L18" s="130">
        <f>'[1]Tab 1.8'!L9</f>
        <v>42.6</v>
      </c>
    </row>
    <row r="19" spans="1:12" ht="11.1" customHeight="1">
      <c r="A19" s="128">
        <f>IF(C19&lt;&gt;"",COUNTA($C$11:C19),"")</f>
        <v>9</v>
      </c>
      <c r="B19" s="88"/>
      <c r="C19" s="97" t="s">
        <v>70</v>
      </c>
      <c r="D19" s="120">
        <f>'[1]Tab 1.8'!D10</f>
        <v>68</v>
      </c>
      <c r="E19" s="120">
        <f>'[1]Tab 1.8'!E10</f>
        <v>0</v>
      </c>
      <c r="F19" s="120">
        <f>'[1]Tab 1.8'!F10</f>
        <v>9</v>
      </c>
      <c r="G19" s="120">
        <f>'[1]Tab 1.8'!G10</f>
        <v>31</v>
      </c>
      <c r="H19" s="120">
        <f>'[1]Tab 1.8'!H10</f>
        <v>20</v>
      </c>
      <c r="I19" s="120">
        <f>'[1]Tab 1.8'!I10</f>
        <v>7</v>
      </c>
      <c r="J19" s="120">
        <f>'[1]Tab 1.8'!J10</f>
        <v>1</v>
      </c>
      <c r="K19" s="130">
        <f>'[1]Tab 1.8'!K10</f>
        <v>39</v>
      </c>
      <c r="L19" s="130">
        <f>'[1]Tab 1.8'!L10</f>
        <v>42.6</v>
      </c>
    </row>
    <row r="20" spans="1:12" s="91" customFormat="1" ht="21.95" customHeight="1">
      <c r="A20" s="128">
        <f>IF(C20&lt;&gt;"",COUNTA($C$11:C20),"")</f>
        <v>10</v>
      </c>
      <c r="B20" s="72" t="s">
        <v>38</v>
      </c>
      <c r="C20" s="73" t="s">
        <v>16</v>
      </c>
      <c r="D20" s="120">
        <f>'[1]Tab 1.8'!D11</f>
        <v>63</v>
      </c>
      <c r="E20" s="120">
        <f>'[1]Tab 1.8'!E11</f>
        <v>0</v>
      </c>
      <c r="F20" s="120">
        <f>'[1]Tab 1.8'!F11</f>
        <v>11</v>
      </c>
      <c r="G20" s="120">
        <f>'[1]Tab 1.8'!G11</f>
        <v>41</v>
      </c>
      <c r="H20" s="120">
        <f>'[1]Tab 1.8'!H11</f>
        <v>11</v>
      </c>
      <c r="I20" s="120">
        <f>'[1]Tab 1.8'!I11</f>
        <v>0</v>
      </c>
      <c r="J20" s="120">
        <f>'[1]Tab 1.8'!J11</f>
        <v>0</v>
      </c>
      <c r="K20" s="130">
        <f>'[1]Tab 1.8'!K11</f>
        <v>37</v>
      </c>
      <c r="L20" s="130">
        <f>'[1]Tab 1.8'!L11</f>
        <v>41</v>
      </c>
    </row>
    <row r="21" spans="1:12" ht="11.1" customHeight="1">
      <c r="A21" s="128">
        <f>IF(C21&lt;&gt;"",COUNTA($C$11:C21),"")</f>
        <v>11</v>
      </c>
      <c r="B21" s="88" t="s">
        <v>129</v>
      </c>
      <c r="C21" s="97" t="s">
        <v>17</v>
      </c>
      <c r="D21" s="120">
        <f>'[1]Tab 1.8'!D12</f>
        <v>15</v>
      </c>
      <c r="E21" s="120">
        <f>'[1]Tab 1.8'!E12</f>
        <v>0</v>
      </c>
      <c r="F21" s="120">
        <f>'[1]Tab 1.8'!F12</f>
        <v>0</v>
      </c>
      <c r="G21" s="120">
        <f>'[1]Tab 1.8'!G12</f>
        <v>12</v>
      </c>
      <c r="H21" s="120">
        <f>'[1]Tab 1.8'!H12</f>
        <v>2</v>
      </c>
      <c r="I21" s="120">
        <f>'[1]Tab 1.8'!I12</f>
        <v>1</v>
      </c>
      <c r="J21" s="120">
        <f>'[1]Tab 1.8'!J12</f>
        <v>0</v>
      </c>
      <c r="K21" s="130">
        <f>'[1]Tab 1.8'!K12</f>
        <v>38.1</v>
      </c>
      <c r="L21" s="130">
        <f>'[1]Tab 1.8'!L12</f>
        <v>41.1</v>
      </c>
    </row>
    <row r="22" spans="1:12" ht="11.1" customHeight="1">
      <c r="A22" s="128">
        <f>IF(C22&lt;&gt;"",COUNTA($C$11:C22),"")</f>
        <v>12</v>
      </c>
      <c r="B22" s="88"/>
      <c r="C22" s="97" t="s">
        <v>70</v>
      </c>
      <c r="D22" s="120">
        <f>'[1]Tab 1.8'!D13</f>
        <v>78</v>
      </c>
      <c r="E22" s="120">
        <f>'[1]Tab 1.8'!E13</f>
        <v>0</v>
      </c>
      <c r="F22" s="120">
        <f>'[1]Tab 1.8'!F13</f>
        <v>11</v>
      </c>
      <c r="G22" s="120">
        <f>'[1]Tab 1.8'!G13</f>
        <v>53</v>
      </c>
      <c r="H22" s="120">
        <f>'[1]Tab 1.8'!H13</f>
        <v>13</v>
      </c>
      <c r="I22" s="120">
        <f>'[1]Tab 1.8'!I13</f>
        <v>1</v>
      </c>
      <c r="J22" s="120">
        <f>'[1]Tab 1.8'!J13</f>
        <v>0</v>
      </c>
      <c r="K22" s="130">
        <f>'[1]Tab 1.8'!K13</f>
        <v>37.200000000000003</v>
      </c>
      <c r="L22" s="130">
        <f>'[1]Tab 1.8'!L13</f>
        <v>41</v>
      </c>
    </row>
    <row r="23" spans="1:12" s="91" customFormat="1" ht="21.95" customHeight="1">
      <c r="A23" s="128">
        <f>IF(C23&lt;&gt;"",COUNTA($C$11:C23),"")</f>
        <v>13</v>
      </c>
      <c r="B23" s="72" t="s">
        <v>39</v>
      </c>
      <c r="C23" s="73" t="s">
        <v>16</v>
      </c>
      <c r="D23" s="120">
        <f>'[1]Tab 1.8'!D14</f>
        <v>95</v>
      </c>
      <c r="E23" s="120">
        <f>'[1]Tab 1.8'!E14</f>
        <v>2</v>
      </c>
      <c r="F23" s="120">
        <f>'[1]Tab 1.8'!F14</f>
        <v>13</v>
      </c>
      <c r="G23" s="120">
        <f>'[1]Tab 1.8'!G14</f>
        <v>51</v>
      </c>
      <c r="H23" s="120">
        <f>'[1]Tab 1.8'!H14</f>
        <v>25</v>
      </c>
      <c r="I23" s="120">
        <f>'[1]Tab 1.8'!I14</f>
        <v>4</v>
      </c>
      <c r="J23" s="120">
        <f>'[1]Tab 1.8'!J14</f>
        <v>0</v>
      </c>
      <c r="K23" s="130">
        <f>'[1]Tab 1.8'!K14</f>
        <v>37.700000000000003</v>
      </c>
      <c r="L23" s="130">
        <f>'[1]Tab 1.8'!L14</f>
        <v>43.1</v>
      </c>
    </row>
    <row r="24" spans="1:12" ht="11.1" customHeight="1">
      <c r="A24" s="128">
        <f>IF(C24&lt;&gt;"",COUNTA($C$11:C24),"")</f>
        <v>14</v>
      </c>
      <c r="B24" s="88" t="s">
        <v>142</v>
      </c>
      <c r="C24" s="97" t="s">
        <v>17</v>
      </c>
      <c r="D24" s="120">
        <f>'[1]Tab 1.8'!D15</f>
        <v>23</v>
      </c>
      <c r="E24" s="120">
        <f>'[1]Tab 1.8'!E15</f>
        <v>0</v>
      </c>
      <c r="F24" s="120">
        <f>'[1]Tab 1.8'!F15</f>
        <v>4</v>
      </c>
      <c r="G24" s="120">
        <f>'[1]Tab 1.8'!G15</f>
        <v>9</v>
      </c>
      <c r="H24" s="120">
        <f>'[1]Tab 1.8'!H15</f>
        <v>8</v>
      </c>
      <c r="I24" s="120">
        <f>'[1]Tab 1.8'!I15</f>
        <v>1</v>
      </c>
      <c r="J24" s="120">
        <f>'[1]Tab 1.8'!J15</f>
        <v>1</v>
      </c>
      <c r="K24" s="130">
        <f>'[1]Tab 1.8'!K15</f>
        <v>38.9</v>
      </c>
      <c r="L24" s="130">
        <f>'[1]Tab 1.8'!L15</f>
        <v>43.2</v>
      </c>
    </row>
    <row r="25" spans="1:12" ht="11.1" customHeight="1">
      <c r="A25" s="128">
        <f>IF(C25&lt;&gt;"",COUNTA($C$11:C25),"")</f>
        <v>15</v>
      </c>
      <c r="B25" s="88"/>
      <c r="C25" s="97" t="s">
        <v>70</v>
      </c>
      <c r="D25" s="120">
        <f>'[1]Tab 1.8'!D16</f>
        <v>118</v>
      </c>
      <c r="E25" s="120">
        <f>'[1]Tab 1.8'!E16</f>
        <v>2</v>
      </c>
      <c r="F25" s="120">
        <f>'[1]Tab 1.8'!F16</f>
        <v>17</v>
      </c>
      <c r="G25" s="120">
        <f>'[1]Tab 1.8'!G16</f>
        <v>60</v>
      </c>
      <c r="H25" s="120">
        <f>'[1]Tab 1.8'!H16</f>
        <v>33</v>
      </c>
      <c r="I25" s="120">
        <f>'[1]Tab 1.8'!I16</f>
        <v>5</v>
      </c>
      <c r="J25" s="120">
        <f>'[1]Tab 1.8'!J16</f>
        <v>1</v>
      </c>
      <c r="K25" s="130">
        <f>'[1]Tab 1.8'!K16</f>
        <v>37.9</v>
      </c>
      <c r="L25" s="130">
        <f>'[1]Tab 1.8'!L16</f>
        <v>43.1</v>
      </c>
    </row>
    <row r="26" spans="1:12" s="91" customFormat="1" ht="21.95" customHeight="1">
      <c r="A26" s="128">
        <f>IF(C26&lt;&gt;"",COUNTA($C$11:C26),"")</f>
        <v>16</v>
      </c>
      <c r="B26" s="72" t="s">
        <v>49</v>
      </c>
      <c r="C26" s="73" t="s">
        <v>16</v>
      </c>
      <c r="D26" s="120">
        <f>'[1]Tab 1.8'!D17</f>
        <v>8</v>
      </c>
      <c r="E26" s="120">
        <f>'[1]Tab 1.8'!E17</f>
        <v>0</v>
      </c>
      <c r="F26" s="120">
        <f>'[1]Tab 1.8'!F17</f>
        <v>1</v>
      </c>
      <c r="G26" s="120">
        <f>'[1]Tab 1.8'!G17</f>
        <v>4</v>
      </c>
      <c r="H26" s="120">
        <f>'[1]Tab 1.8'!H17</f>
        <v>3</v>
      </c>
      <c r="I26" s="120">
        <f>'[1]Tab 1.8'!I17</f>
        <v>0</v>
      </c>
      <c r="J26" s="120">
        <f>'[1]Tab 1.8'!J17</f>
        <v>0</v>
      </c>
      <c r="K26" s="130">
        <f>'[1]Tab 1.8'!K17</f>
        <v>38.1</v>
      </c>
      <c r="L26" s="130">
        <f>'[1]Tab 1.8'!L17</f>
        <v>43.8</v>
      </c>
    </row>
    <row r="27" spans="1:12" ht="11.1" customHeight="1">
      <c r="A27" s="128">
        <f>IF(C27&lt;&gt;"",COUNTA($C$11:C27),"")</f>
        <v>17</v>
      </c>
      <c r="B27" s="88" t="s">
        <v>196</v>
      </c>
      <c r="C27" s="97" t="s">
        <v>17</v>
      </c>
      <c r="D27" s="120">
        <f>'[1]Tab 1.8'!D18</f>
        <v>3</v>
      </c>
      <c r="E27" s="120">
        <f>'[1]Tab 1.8'!E18</f>
        <v>0</v>
      </c>
      <c r="F27" s="120">
        <f>'[1]Tab 1.8'!F18</f>
        <v>2</v>
      </c>
      <c r="G27" s="120">
        <f>'[1]Tab 1.8'!G18</f>
        <v>1</v>
      </c>
      <c r="H27" s="120">
        <f>'[1]Tab 1.8'!H18</f>
        <v>0</v>
      </c>
      <c r="I27" s="120">
        <f>'[1]Tab 1.8'!I18</f>
        <v>0</v>
      </c>
      <c r="J27" s="120">
        <f>'[1]Tab 1.8'!J18</f>
        <v>0</v>
      </c>
      <c r="K27" s="130">
        <f>'[1]Tab 1.8'!K18</f>
        <v>35.700000000000003</v>
      </c>
      <c r="L27" s="130">
        <f>'[1]Tab 1.8'!L18</f>
        <v>37.700000000000003</v>
      </c>
    </row>
    <row r="28" spans="1:12" ht="11.1" customHeight="1">
      <c r="A28" s="128">
        <f>IF(C28&lt;&gt;"",COUNTA($C$11:C28),"")</f>
        <v>18</v>
      </c>
      <c r="B28" s="88" t="s">
        <v>197</v>
      </c>
      <c r="C28" s="97" t="s">
        <v>70</v>
      </c>
      <c r="D28" s="120">
        <f>'[1]Tab 1.8'!D19</f>
        <v>11</v>
      </c>
      <c r="E28" s="120">
        <f>'[1]Tab 1.8'!E19</f>
        <v>0</v>
      </c>
      <c r="F28" s="120">
        <f>'[1]Tab 1.8'!F19</f>
        <v>3</v>
      </c>
      <c r="G28" s="120">
        <f>'[1]Tab 1.8'!G19</f>
        <v>5</v>
      </c>
      <c r="H28" s="120">
        <f>'[1]Tab 1.8'!H19</f>
        <v>3</v>
      </c>
      <c r="I28" s="120">
        <f>'[1]Tab 1.8'!I19</f>
        <v>0</v>
      </c>
      <c r="J28" s="120">
        <f>'[1]Tab 1.8'!J19</f>
        <v>0</v>
      </c>
      <c r="K28" s="130">
        <f>'[1]Tab 1.8'!K19</f>
        <v>37.5</v>
      </c>
      <c r="L28" s="130">
        <f>'[1]Tab 1.8'!L19</f>
        <v>42.1</v>
      </c>
    </row>
    <row r="29" spans="1:12" s="91" customFormat="1" ht="21.95" customHeight="1">
      <c r="A29" s="128">
        <f>IF(C29&lt;&gt;"",COUNTA($C$11:C29),"")</f>
        <v>19</v>
      </c>
      <c r="B29" s="72" t="s">
        <v>37</v>
      </c>
      <c r="C29" s="73" t="s">
        <v>16</v>
      </c>
      <c r="D29" s="120">
        <f>'[1]Tab 1.8'!D20</f>
        <v>21</v>
      </c>
      <c r="E29" s="120">
        <f>'[1]Tab 1.8'!E20</f>
        <v>0</v>
      </c>
      <c r="F29" s="120">
        <f>'[1]Tab 1.8'!F20</f>
        <v>5</v>
      </c>
      <c r="G29" s="120">
        <f>'[1]Tab 1.8'!G20</f>
        <v>10</v>
      </c>
      <c r="H29" s="120">
        <f>'[1]Tab 1.8'!H20</f>
        <v>4</v>
      </c>
      <c r="I29" s="120">
        <f>'[1]Tab 1.8'!I20</f>
        <v>0</v>
      </c>
      <c r="J29" s="120">
        <f>'[1]Tab 1.8'!J20</f>
        <v>2</v>
      </c>
      <c r="K29" s="130">
        <f>'[1]Tab 1.8'!K20</f>
        <v>38.1</v>
      </c>
      <c r="L29" s="130">
        <f>'[1]Tab 1.8'!L20</f>
        <v>42.5</v>
      </c>
    </row>
    <row r="30" spans="1:12" ht="11.1" customHeight="1">
      <c r="A30" s="128">
        <f>IF(C30&lt;&gt;"",COUNTA($C$11:C30),"")</f>
        <v>20</v>
      </c>
      <c r="B30" s="88"/>
      <c r="C30" s="97" t="s">
        <v>17</v>
      </c>
      <c r="D30" s="120">
        <f>'[1]Tab 1.8'!D21</f>
        <v>6</v>
      </c>
      <c r="E30" s="120">
        <f>'[1]Tab 1.8'!E21</f>
        <v>0</v>
      </c>
      <c r="F30" s="120">
        <f>'[1]Tab 1.8'!F21</f>
        <v>1</v>
      </c>
      <c r="G30" s="120">
        <f>'[1]Tab 1.8'!G21</f>
        <v>3</v>
      </c>
      <c r="H30" s="120">
        <f>'[1]Tab 1.8'!H21</f>
        <v>2</v>
      </c>
      <c r="I30" s="120">
        <f>'[1]Tab 1.8'!I21</f>
        <v>0</v>
      </c>
      <c r="J30" s="120">
        <f>'[1]Tab 1.8'!J21</f>
        <v>0</v>
      </c>
      <c r="K30" s="130">
        <f>'[1]Tab 1.8'!K21</f>
        <v>37</v>
      </c>
      <c r="L30" s="130">
        <f>'[1]Tab 1.8'!L21</f>
        <v>38</v>
      </c>
    </row>
    <row r="31" spans="1:12" ht="11.1" customHeight="1">
      <c r="A31" s="128">
        <f>IF(C31&lt;&gt;"",COUNTA($C$11:C31),"")</f>
        <v>21</v>
      </c>
      <c r="B31" s="88"/>
      <c r="C31" s="97" t="s">
        <v>70</v>
      </c>
      <c r="D31" s="120">
        <f>'[1]Tab 1.8'!D22</f>
        <v>27</v>
      </c>
      <c r="E31" s="120">
        <f>'[1]Tab 1.8'!E22</f>
        <v>0</v>
      </c>
      <c r="F31" s="120">
        <f>'[1]Tab 1.8'!F22</f>
        <v>6</v>
      </c>
      <c r="G31" s="120">
        <f>'[1]Tab 1.8'!G22</f>
        <v>13</v>
      </c>
      <c r="H31" s="120">
        <f>'[1]Tab 1.8'!H22</f>
        <v>6</v>
      </c>
      <c r="I31" s="120">
        <f>'[1]Tab 1.8'!I22</f>
        <v>0</v>
      </c>
      <c r="J31" s="120">
        <f>'[1]Tab 1.8'!J22</f>
        <v>2</v>
      </c>
      <c r="K31" s="130">
        <f>'[1]Tab 1.8'!K22</f>
        <v>37.9</v>
      </c>
      <c r="L31" s="130">
        <f>'[1]Tab 1.8'!L22</f>
        <v>41.5</v>
      </c>
    </row>
    <row r="32" spans="1:12" s="91" customFormat="1" ht="21.95" customHeight="1">
      <c r="A32" s="128">
        <f>IF(C32&lt;&gt;"",COUNTA($C$11:C32),"")</f>
        <v>22</v>
      </c>
      <c r="B32" s="72" t="s">
        <v>32</v>
      </c>
      <c r="C32" s="73" t="s">
        <v>16</v>
      </c>
      <c r="D32" s="120">
        <f>'[1]Tab 1.8'!D23</f>
        <v>1</v>
      </c>
      <c r="E32" s="120">
        <f>'[1]Tab 1.8'!E23</f>
        <v>0</v>
      </c>
      <c r="F32" s="120">
        <f>'[1]Tab 1.8'!F23</f>
        <v>0</v>
      </c>
      <c r="G32" s="120">
        <f>'[1]Tab 1.8'!G23</f>
        <v>0</v>
      </c>
      <c r="H32" s="120">
        <f>'[1]Tab 1.8'!H23</f>
        <v>1</v>
      </c>
      <c r="I32" s="120">
        <f>'[1]Tab 1.8'!I23</f>
        <v>0</v>
      </c>
      <c r="J32" s="120">
        <f>'[1]Tab 1.8'!J23</f>
        <v>0</v>
      </c>
      <c r="K32" s="130">
        <f>'[1]Tab 1.8'!K23</f>
        <v>41</v>
      </c>
      <c r="L32" s="130">
        <f>'[1]Tab 1.8'!L23</f>
        <v>43</v>
      </c>
    </row>
    <row r="33" spans="1:12" ht="11.1" customHeight="1">
      <c r="A33" s="128">
        <f>IF(C33&lt;&gt;"",COUNTA($C$11:C33),"")</f>
        <v>23</v>
      </c>
      <c r="B33" s="88"/>
      <c r="C33" s="97" t="s">
        <v>17</v>
      </c>
      <c r="D33" s="120">
        <f>'[1]Tab 1.8'!D24</f>
        <v>0</v>
      </c>
      <c r="E33" s="120">
        <f>'[1]Tab 1.8'!E24</f>
        <v>0</v>
      </c>
      <c r="F33" s="120">
        <f>'[1]Tab 1.8'!F24</f>
        <v>0</v>
      </c>
      <c r="G33" s="120">
        <f>'[1]Tab 1.8'!G24</f>
        <v>0</v>
      </c>
      <c r="H33" s="120">
        <f>'[1]Tab 1.8'!H24</f>
        <v>0</v>
      </c>
      <c r="I33" s="120">
        <f>'[1]Tab 1.8'!I24</f>
        <v>0</v>
      </c>
      <c r="J33" s="120">
        <f>'[1]Tab 1.8'!J24</f>
        <v>0</v>
      </c>
      <c r="K33" s="130">
        <f>'[1]Tab 1.8'!K24</f>
        <v>0</v>
      </c>
      <c r="L33" s="130">
        <f>'[1]Tab 1.8'!L24</f>
        <v>0</v>
      </c>
    </row>
    <row r="34" spans="1:12" ht="11.1" customHeight="1">
      <c r="A34" s="128">
        <f>IF(C34&lt;&gt;"",COUNTA($C$11:C34),"")</f>
        <v>24</v>
      </c>
      <c r="B34" s="88"/>
      <c r="C34" s="97" t="s">
        <v>70</v>
      </c>
      <c r="D34" s="120">
        <f>'[1]Tab 1.8'!D25</f>
        <v>1</v>
      </c>
      <c r="E34" s="120">
        <f>'[1]Tab 1.8'!E25</f>
        <v>0</v>
      </c>
      <c r="F34" s="120">
        <f>'[1]Tab 1.8'!F25</f>
        <v>0</v>
      </c>
      <c r="G34" s="120">
        <f>'[1]Tab 1.8'!G25</f>
        <v>0</v>
      </c>
      <c r="H34" s="120">
        <f>'[1]Tab 1.8'!H25</f>
        <v>1</v>
      </c>
      <c r="I34" s="120">
        <f>'[1]Tab 1.8'!I25</f>
        <v>0</v>
      </c>
      <c r="J34" s="120">
        <f>'[1]Tab 1.8'!J25</f>
        <v>0</v>
      </c>
      <c r="K34" s="130">
        <f>'[1]Tab 1.8'!K25</f>
        <v>41</v>
      </c>
      <c r="L34" s="130">
        <f>'[1]Tab 1.8'!L25</f>
        <v>43</v>
      </c>
    </row>
    <row r="35" spans="1:12" s="91" customFormat="1" ht="21.95" customHeight="1">
      <c r="A35" s="128">
        <f>IF(C35&lt;&gt;"",COUNTA($C$11:C35),"")</f>
        <v>25</v>
      </c>
      <c r="B35" s="72" t="s">
        <v>33</v>
      </c>
      <c r="C35" s="73" t="s">
        <v>16</v>
      </c>
      <c r="D35" s="120">
        <f>'[1]Tab 1.8'!D26</f>
        <v>8</v>
      </c>
      <c r="E35" s="120">
        <f>'[1]Tab 1.8'!E26</f>
        <v>0</v>
      </c>
      <c r="F35" s="120">
        <f>'[1]Tab 1.8'!F26</f>
        <v>1</v>
      </c>
      <c r="G35" s="120">
        <f>'[1]Tab 1.8'!G26</f>
        <v>2</v>
      </c>
      <c r="H35" s="120">
        <f>'[1]Tab 1.8'!H26</f>
        <v>5</v>
      </c>
      <c r="I35" s="120">
        <f>'[1]Tab 1.8'!I26</f>
        <v>0</v>
      </c>
      <c r="J35" s="120">
        <f>'[1]Tab 1.8'!J26</f>
        <v>0</v>
      </c>
      <c r="K35" s="130">
        <f>'[1]Tab 1.8'!K26</f>
        <v>38.6</v>
      </c>
      <c r="L35" s="130">
        <f>'[1]Tab 1.8'!L26</f>
        <v>46.8</v>
      </c>
    </row>
    <row r="36" spans="1:12" ht="11.1" customHeight="1">
      <c r="A36" s="128">
        <f>IF(C36&lt;&gt;"",COUNTA($C$11:C36),"")</f>
        <v>26</v>
      </c>
      <c r="B36" s="88" t="s">
        <v>132</v>
      </c>
      <c r="C36" s="97" t="s">
        <v>17</v>
      </c>
      <c r="D36" s="120">
        <f>'[1]Tab 1.8'!D27</f>
        <v>2</v>
      </c>
      <c r="E36" s="120">
        <f>'[1]Tab 1.8'!E27</f>
        <v>0</v>
      </c>
      <c r="F36" s="120">
        <f>'[1]Tab 1.8'!F27</f>
        <v>0</v>
      </c>
      <c r="G36" s="120">
        <f>'[1]Tab 1.8'!G27</f>
        <v>0</v>
      </c>
      <c r="H36" s="120">
        <f>'[1]Tab 1.8'!H27</f>
        <v>1</v>
      </c>
      <c r="I36" s="120">
        <f>'[1]Tab 1.8'!I27</f>
        <v>0</v>
      </c>
      <c r="J36" s="120">
        <f>'[1]Tab 1.8'!J27</f>
        <v>1</v>
      </c>
      <c r="K36" s="130">
        <f>'[1]Tab 1.8'!K27</f>
        <v>47</v>
      </c>
      <c r="L36" s="130">
        <f>'[1]Tab 1.8'!L27</f>
        <v>53</v>
      </c>
    </row>
    <row r="37" spans="1:12" ht="11.1" customHeight="1">
      <c r="A37" s="128">
        <f>IF(C37&lt;&gt;"",COUNTA($C$11:C37),"")</f>
        <v>27</v>
      </c>
      <c r="B37" s="88" t="s">
        <v>133</v>
      </c>
      <c r="C37" s="97" t="s">
        <v>70</v>
      </c>
      <c r="D37" s="120">
        <f>'[1]Tab 1.8'!D28</f>
        <v>10</v>
      </c>
      <c r="E37" s="120">
        <f>'[1]Tab 1.8'!E28</f>
        <v>0</v>
      </c>
      <c r="F37" s="120">
        <f>'[1]Tab 1.8'!F28</f>
        <v>1</v>
      </c>
      <c r="G37" s="120">
        <f>'[1]Tab 1.8'!G28</f>
        <v>2</v>
      </c>
      <c r="H37" s="120">
        <f>'[1]Tab 1.8'!H28</f>
        <v>6</v>
      </c>
      <c r="I37" s="120">
        <f>'[1]Tab 1.8'!I28</f>
        <v>0</v>
      </c>
      <c r="J37" s="120">
        <f>'[1]Tab 1.8'!J28</f>
        <v>1</v>
      </c>
      <c r="K37" s="130">
        <f>'[1]Tab 1.8'!K28</f>
        <v>40.299999999999997</v>
      </c>
      <c r="L37" s="130">
        <f>'[1]Tab 1.8'!L28</f>
        <v>48</v>
      </c>
    </row>
    <row r="38" spans="1:12" s="91" customFormat="1" ht="21.95" customHeight="1">
      <c r="A38" s="128">
        <f>IF(C38&lt;&gt;"",COUNTA($C$11:C38),"")</f>
        <v>28</v>
      </c>
      <c r="B38" s="72" t="s">
        <v>33</v>
      </c>
      <c r="C38" s="73" t="s">
        <v>16</v>
      </c>
      <c r="D38" s="120">
        <f>'[1]Tab 1.8'!D29</f>
        <v>1</v>
      </c>
      <c r="E38" s="120">
        <f>'[1]Tab 1.8'!E29</f>
        <v>0</v>
      </c>
      <c r="F38" s="120">
        <f>'[1]Tab 1.8'!F29</f>
        <v>0</v>
      </c>
      <c r="G38" s="120">
        <f>'[1]Tab 1.8'!G29</f>
        <v>1</v>
      </c>
      <c r="H38" s="120">
        <f>'[1]Tab 1.8'!H29</f>
        <v>0</v>
      </c>
      <c r="I38" s="120">
        <f>'[1]Tab 1.8'!I29</f>
        <v>0</v>
      </c>
      <c r="J38" s="120">
        <f>'[1]Tab 1.8'!J29</f>
        <v>0</v>
      </c>
      <c r="K38" s="130">
        <f>'[1]Tab 1.8'!K29</f>
        <v>36</v>
      </c>
      <c r="L38" s="130">
        <f>'[1]Tab 1.8'!L29</f>
        <v>46</v>
      </c>
    </row>
    <row r="39" spans="1:12" ht="11.1" customHeight="1">
      <c r="A39" s="128">
        <f>IF(C39&lt;&gt;"",COUNTA($C$11:C39),"")</f>
        <v>29</v>
      </c>
      <c r="B39" s="88" t="s">
        <v>134</v>
      </c>
      <c r="C39" s="97" t="s">
        <v>17</v>
      </c>
      <c r="D39" s="120">
        <f>'[1]Tab 1.8'!D30</f>
        <v>0</v>
      </c>
      <c r="E39" s="120">
        <f>'[1]Tab 1.8'!E30</f>
        <v>0</v>
      </c>
      <c r="F39" s="120">
        <f>'[1]Tab 1.8'!F30</f>
        <v>0</v>
      </c>
      <c r="G39" s="120">
        <f>'[1]Tab 1.8'!G30</f>
        <v>0</v>
      </c>
      <c r="H39" s="120">
        <f>'[1]Tab 1.8'!H30</f>
        <v>0</v>
      </c>
      <c r="I39" s="120">
        <f>'[1]Tab 1.8'!I30</f>
        <v>0</v>
      </c>
      <c r="J39" s="120">
        <f>'[1]Tab 1.8'!J30</f>
        <v>0</v>
      </c>
      <c r="K39" s="120">
        <f>'[1]Tab 1.8'!K30</f>
        <v>0</v>
      </c>
      <c r="L39" s="120">
        <f>'[1]Tab 1.8'!L30</f>
        <v>0</v>
      </c>
    </row>
    <row r="40" spans="1:12" ht="11.1" customHeight="1">
      <c r="A40" s="128">
        <f>IF(C40&lt;&gt;"",COUNTA($C$11:C40),"")</f>
        <v>30</v>
      </c>
      <c r="B40" s="88" t="s">
        <v>135</v>
      </c>
      <c r="C40" s="97" t="s">
        <v>70</v>
      </c>
      <c r="D40" s="120">
        <f>'[1]Tab 1.8'!D31</f>
        <v>1</v>
      </c>
      <c r="E40" s="120">
        <f>'[1]Tab 1.8'!E31</f>
        <v>0</v>
      </c>
      <c r="F40" s="120">
        <f>'[1]Tab 1.8'!F31</f>
        <v>0</v>
      </c>
      <c r="G40" s="120">
        <f>'[1]Tab 1.8'!G31</f>
        <v>1</v>
      </c>
      <c r="H40" s="120">
        <f>'[1]Tab 1.8'!H31</f>
        <v>0</v>
      </c>
      <c r="I40" s="120">
        <f>'[1]Tab 1.8'!I31</f>
        <v>0</v>
      </c>
      <c r="J40" s="120">
        <f>'[1]Tab 1.8'!J31</f>
        <v>0</v>
      </c>
      <c r="K40" s="130">
        <f>'[1]Tab 1.8'!K31</f>
        <v>36</v>
      </c>
      <c r="L40" s="130">
        <f>'[1]Tab 1.8'!L31</f>
        <v>46</v>
      </c>
    </row>
    <row r="41" spans="1:12" s="91" customFormat="1" ht="21.95" customHeight="1">
      <c r="A41" s="128">
        <f>IF(C41&lt;&gt;"",COUNTA($C$11:C41),"")</f>
        <v>31</v>
      </c>
      <c r="B41" s="105" t="s">
        <v>34</v>
      </c>
      <c r="C41" s="121" t="s">
        <v>16</v>
      </c>
      <c r="D41" s="122">
        <f>'[1]Tab 1.8'!D32</f>
        <v>275</v>
      </c>
      <c r="E41" s="122">
        <f>'[1]Tab 1.8'!E32</f>
        <v>2</v>
      </c>
      <c r="F41" s="122">
        <f>'[1]Tab 1.8'!F32</f>
        <v>40</v>
      </c>
      <c r="G41" s="122">
        <f>'[1]Tab 1.8'!G32</f>
        <v>138</v>
      </c>
      <c r="H41" s="122">
        <f>'[1]Tab 1.8'!H32</f>
        <v>79</v>
      </c>
      <c r="I41" s="122">
        <f>'[1]Tab 1.8'!I32</f>
        <v>14</v>
      </c>
      <c r="J41" s="122">
        <f>'[1]Tab 1.8'!J32</f>
        <v>2</v>
      </c>
      <c r="K41" s="131">
        <f>'[1]Tab 1.8'!K32</f>
        <v>38.200000000000003</v>
      </c>
      <c r="L41" s="131">
        <f>'[1]Tab 1.8'!L32</f>
        <v>42.8</v>
      </c>
    </row>
    <row r="42" spans="1:12" ht="11.1" customHeight="1">
      <c r="A42" s="128">
        <f>IF(C42&lt;&gt;"",COUNTA($C$11:C42),"")</f>
        <v>32</v>
      </c>
      <c r="B42" s="108"/>
      <c r="C42" s="98" t="s">
        <v>17</v>
      </c>
      <c r="D42" s="122">
        <f>'[1]Tab 1.8'!D33</f>
        <v>91</v>
      </c>
      <c r="E42" s="122">
        <f>'[1]Tab 1.8'!E33</f>
        <v>0</v>
      </c>
      <c r="F42" s="122">
        <f>'[1]Tab 1.8'!F33</f>
        <v>10</v>
      </c>
      <c r="G42" s="122">
        <f>'[1]Tab 1.8'!G33</f>
        <v>41</v>
      </c>
      <c r="H42" s="122">
        <f>'[1]Tab 1.8'!H33</f>
        <v>30</v>
      </c>
      <c r="I42" s="122">
        <f>'[1]Tab 1.8'!I33</f>
        <v>7</v>
      </c>
      <c r="J42" s="122">
        <f>'[1]Tab 1.8'!J33</f>
        <v>3</v>
      </c>
      <c r="K42" s="131">
        <f>'[1]Tab 1.8'!K33</f>
        <v>39.299999999999997</v>
      </c>
      <c r="L42" s="131">
        <f>'[1]Tab 1.8'!L33</f>
        <v>42.4</v>
      </c>
    </row>
    <row r="43" spans="1:12" ht="11.1" customHeight="1">
      <c r="A43" s="128">
        <f>IF(C43&lt;&gt;"",COUNTA($C$11:C43),"")</f>
        <v>33</v>
      </c>
      <c r="B43" s="108"/>
      <c r="C43" s="98" t="s">
        <v>18</v>
      </c>
      <c r="D43" s="122">
        <f>'[1]Tab 1.8'!D34</f>
        <v>366</v>
      </c>
      <c r="E43" s="122">
        <f>'[1]Tab 1.8'!E34</f>
        <v>2</v>
      </c>
      <c r="F43" s="122">
        <f>'[1]Tab 1.8'!F34</f>
        <v>50</v>
      </c>
      <c r="G43" s="122">
        <f>'[1]Tab 1.8'!G34</f>
        <v>179</v>
      </c>
      <c r="H43" s="122">
        <f>'[1]Tab 1.8'!H34</f>
        <v>109</v>
      </c>
      <c r="I43" s="122">
        <f>'[1]Tab 1.8'!I34</f>
        <v>21</v>
      </c>
      <c r="J43" s="122">
        <f>'[1]Tab 1.8'!J34</f>
        <v>5</v>
      </c>
      <c r="K43" s="131">
        <f>'[1]Tab 1.8'!K34</f>
        <v>38.5</v>
      </c>
      <c r="L43" s="131">
        <f>'[1]Tab 1.8'!L34</f>
        <v>42.7</v>
      </c>
    </row>
    <row r="44" spans="1:12" ht="11.45" customHeight="1"/>
    <row r="45" spans="1:12" ht="11.45" customHeight="1"/>
    <row r="46" spans="1:12" ht="11.45" customHeight="1"/>
    <row r="47" spans="1:12" ht="11.45" customHeight="1"/>
    <row r="48" spans="1:12" ht="11.45" customHeight="1"/>
    <row r="49" ht="11.45" customHeight="1"/>
    <row r="50" ht="11.45" customHeight="1"/>
    <row r="51" ht="11.45" customHeight="1"/>
    <row r="52" ht="11.45" customHeight="1"/>
    <row r="53" ht="11.45" customHeight="1"/>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1">
    <mergeCell ref="A1:C1"/>
    <mergeCell ref="A2:C2"/>
    <mergeCell ref="D1:L1"/>
    <mergeCell ref="D2:L2"/>
    <mergeCell ref="A3:A8"/>
    <mergeCell ref="E5:E8"/>
    <mergeCell ref="F5:F8"/>
    <mergeCell ref="K8:L8"/>
    <mergeCell ref="D3:D8"/>
    <mergeCell ref="E3:J3"/>
    <mergeCell ref="E4:J4"/>
    <mergeCell ref="B3:B8"/>
    <mergeCell ref="C3:C8"/>
    <mergeCell ref="K5:K7"/>
    <mergeCell ref="L5:L7"/>
    <mergeCell ref="K3:L4"/>
    <mergeCell ref="D10:L10"/>
    <mergeCell ref="H5:H8"/>
    <mergeCell ref="I5:I8"/>
    <mergeCell ref="G5:G8"/>
    <mergeCell ref="J5:J8"/>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2024 00&amp;R&amp;"-,Standard"&amp;7&amp;P</oddFooter>
    <evenFooter>&amp;L&amp;"-,Standard"&amp;7&amp;P&amp;R&amp;"-,Standard"&amp;7StatA MV, Statistischer Bericht B343 2024 00</evenFooter>
  </headerFooter>
  <ignoredErrors>
    <ignoredError sqref="A44"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I55"/>
  <sheetViews>
    <sheetView zoomScale="140" zoomScaleNormal="140" workbookViewId="0">
      <pane xSplit="3" ySplit="12" topLeftCell="D13" activePane="bottomRight" state="frozen"/>
      <selection activeCell="A2" sqref="A2:B2"/>
      <selection pane="topRight" activeCell="A2" sqref="A2:B2"/>
      <selection pane="bottomLeft" activeCell="A2" sqref="A2:B2"/>
      <selection pane="bottomRight" activeCell="D13" sqref="D13:I13"/>
    </sheetView>
  </sheetViews>
  <sheetFormatPr baseColWidth="10" defaultColWidth="11.42578125" defaultRowHeight="11.45" customHeight="1"/>
  <cols>
    <col min="1" max="1" width="3.7109375" style="139" customWidth="1"/>
    <col min="2" max="2" width="32.28515625" style="133" customWidth="1"/>
    <col min="3" max="3" width="4.140625" style="133" customWidth="1"/>
    <col min="4" max="4" width="7.28515625" style="133" customWidth="1"/>
    <col min="5" max="6" width="7.7109375" style="133" customWidth="1"/>
    <col min="7" max="8" width="11.7109375" style="133" customWidth="1"/>
    <col min="9" max="9" width="5.7109375" style="133" customWidth="1"/>
    <col min="10" max="16384" width="11.42578125" style="133"/>
  </cols>
  <sheetData>
    <row r="1" spans="1:9" s="132" customFormat="1" ht="20.100000000000001" customHeight="1">
      <c r="A1" s="222" t="s">
        <v>102</v>
      </c>
      <c r="B1" s="223"/>
      <c r="C1" s="223"/>
      <c r="D1" s="224" t="s">
        <v>113</v>
      </c>
      <c r="E1" s="224"/>
      <c r="F1" s="224"/>
      <c r="G1" s="224"/>
      <c r="H1" s="224"/>
      <c r="I1" s="225"/>
    </row>
    <row r="2" spans="1:9" ht="39.950000000000003" customHeight="1">
      <c r="A2" s="214" t="s">
        <v>216</v>
      </c>
      <c r="B2" s="215"/>
      <c r="C2" s="215"/>
      <c r="D2" s="230" t="str">
        <f>"Hauptberufliches wissenschaftliches und künstlerisches Personal "&amp;'[1]Tab 1.9'!$P$2&amp;"
nach Hochschulen und höchstem Hochschulabschluss"</f>
        <v>Hauptberufliches wissenschaftliches und künstlerisches Personal 2024
nach Hochschulen und höchstem Hochschulabschluss</v>
      </c>
      <c r="E2" s="230"/>
      <c r="F2" s="230"/>
      <c r="G2" s="230"/>
      <c r="H2" s="230"/>
      <c r="I2" s="231"/>
    </row>
    <row r="3" spans="1:9" ht="11.45" customHeight="1">
      <c r="A3" s="218" t="s">
        <v>114</v>
      </c>
      <c r="B3" s="187" t="s">
        <v>217</v>
      </c>
      <c r="C3" s="187" t="s">
        <v>218</v>
      </c>
      <c r="D3" s="234" t="s">
        <v>283</v>
      </c>
      <c r="E3" s="228" t="s">
        <v>219</v>
      </c>
      <c r="F3" s="228"/>
      <c r="G3" s="228"/>
      <c r="H3" s="228"/>
      <c r="I3" s="229"/>
    </row>
    <row r="4" spans="1:9" ht="11.45" customHeight="1">
      <c r="A4" s="218"/>
      <c r="B4" s="187"/>
      <c r="C4" s="187"/>
      <c r="D4" s="228"/>
      <c r="E4" s="228" t="s">
        <v>220</v>
      </c>
      <c r="F4" s="228" t="s">
        <v>221</v>
      </c>
      <c r="G4" s="232" t="s">
        <v>281</v>
      </c>
      <c r="H4" s="232" t="s">
        <v>280</v>
      </c>
      <c r="I4" s="233" t="s">
        <v>282</v>
      </c>
    </row>
    <row r="5" spans="1:9" ht="11.45" customHeight="1">
      <c r="A5" s="218"/>
      <c r="B5" s="187"/>
      <c r="C5" s="187"/>
      <c r="D5" s="228"/>
      <c r="E5" s="228"/>
      <c r="F5" s="228"/>
      <c r="G5" s="232"/>
      <c r="H5" s="232"/>
      <c r="I5" s="233"/>
    </row>
    <row r="6" spans="1:9" ht="11.45" customHeight="1">
      <c r="A6" s="218"/>
      <c r="B6" s="187"/>
      <c r="C6" s="187"/>
      <c r="D6" s="228"/>
      <c r="E6" s="228"/>
      <c r="F6" s="228"/>
      <c r="G6" s="232"/>
      <c r="H6" s="232"/>
      <c r="I6" s="233"/>
    </row>
    <row r="7" spans="1:9" ht="11.45" customHeight="1">
      <c r="A7" s="218"/>
      <c r="B7" s="187"/>
      <c r="C7" s="187"/>
      <c r="D7" s="228"/>
      <c r="E7" s="228"/>
      <c r="F7" s="228"/>
      <c r="G7" s="232"/>
      <c r="H7" s="232"/>
      <c r="I7" s="233"/>
    </row>
    <row r="8" spans="1:9" ht="11.45" customHeight="1">
      <c r="A8" s="218"/>
      <c r="B8" s="187"/>
      <c r="C8" s="187"/>
      <c r="D8" s="228"/>
      <c r="E8" s="228"/>
      <c r="F8" s="228"/>
      <c r="G8" s="232"/>
      <c r="H8" s="232"/>
      <c r="I8" s="233"/>
    </row>
    <row r="9" spans="1:9" ht="11.45" customHeight="1">
      <c r="A9" s="218"/>
      <c r="B9" s="187"/>
      <c r="C9" s="187"/>
      <c r="D9" s="228"/>
      <c r="E9" s="228"/>
      <c r="F9" s="228"/>
      <c r="G9" s="232"/>
      <c r="H9" s="232"/>
      <c r="I9" s="233"/>
    </row>
    <row r="10" spans="1:9" ht="11.45" customHeight="1">
      <c r="A10" s="218"/>
      <c r="B10" s="187"/>
      <c r="C10" s="187"/>
      <c r="D10" s="228"/>
      <c r="E10" s="228"/>
      <c r="F10" s="228"/>
      <c r="G10" s="232"/>
      <c r="H10" s="232"/>
      <c r="I10" s="233"/>
    </row>
    <row r="11" spans="1:9" ht="11.45" customHeight="1">
      <c r="A11" s="218"/>
      <c r="B11" s="187"/>
      <c r="C11" s="187"/>
      <c r="D11" s="228"/>
      <c r="E11" s="228"/>
      <c r="F11" s="228"/>
      <c r="G11" s="232"/>
      <c r="H11" s="232"/>
      <c r="I11" s="233"/>
    </row>
    <row r="12" spans="1:9" s="139" customFormat="1" ht="11.45" customHeight="1">
      <c r="A12" s="113">
        <v>1</v>
      </c>
      <c r="B12" s="114">
        <v>2</v>
      </c>
      <c r="C12" s="114">
        <v>3</v>
      </c>
      <c r="D12" s="114">
        <v>4</v>
      </c>
      <c r="E12" s="114">
        <v>5</v>
      </c>
      <c r="F12" s="114">
        <v>6</v>
      </c>
      <c r="G12" s="114">
        <v>7</v>
      </c>
      <c r="H12" s="114">
        <v>8</v>
      </c>
      <c r="I12" s="119">
        <v>9</v>
      </c>
    </row>
    <row r="13" spans="1:9" ht="20.100000000000001" customHeight="1">
      <c r="A13" s="140"/>
      <c r="B13" s="134"/>
      <c r="C13" s="135"/>
      <c r="D13" s="202" t="s">
        <v>15</v>
      </c>
      <c r="E13" s="202"/>
      <c r="F13" s="202"/>
      <c r="G13" s="202"/>
      <c r="H13" s="202"/>
      <c r="I13" s="202"/>
    </row>
    <row r="14" spans="1:9" ht="11.25" customHeight="1">
      <c r="A14" s="128">
        <f>IF(C14&lt;&gt;"",COUNTA($C$14:C14),"")</f>
        <v>1</v>
      </c>
      <c r="B14" s="136" t="s">
        <v>222</v>
      </c>
      <c r="C14" s="90" t="s">
        <v>16</v>
      </c>
      <c r="D14" s="120">
        <f>'[1]Tab 1.9'!G2</f>
        <v>1011</v>
      </c>
      <c r="E14" s="120">
        <f>'[1]Tab 1.9'!H2</f>
        <v>137</v>
      </c>
      <c r="F14" s="120">
        <f>'[1]Tab 1.9'!I2</f>
        <v>378</v>
      </c>
      <c r="G14" s="120">
        <f>'[1]Tab 1.9'!J2</f>
        <v>482</v>
      </c>
      <c r="H14" s="120">
        <f>'[1]Tab 1.9'!K2</f>
        <v>14</v>
      </c>
      <c r="I14" s="120">
        <f>'[1]Tab 1.9'!L2</f>
        <v>0</v>
      </c>
    </row>
    <row r="15" spans="1:9" ht="11.25" customHeight="1">
      <c r="A15" s="128">
        <f>IF(C15&lt;&gt;"",COUNTA($C$14:C15),"")</f>
        <v>2</v>
      </c>
      <c r="B15" s="72"/>
      <c r="C15" s="90" t="s">
        <v>17</v>
      </c>
      <c r="D15" s="120">
        <f>'[1]Tab 1.9'!G3</f>
        <v>1045</v>
      </c>
      <c r="E15" s="120">
        <f>'[1]Tab 1.9'!H3</f>
        <v>54</v>
      </c>
      <c r="F15" s="120">
        <f>'[1]Tab 1.9'!I3</f>
        <v>336</v>
      </c>
      <c r="G15" s="120">
        <f>'[1]Tab 1.9'!J3</f>
        <v>638</v>
      </c>
      <c r="H15" s="120">
        <f>'[1]Tab 1.9'!K3</f>
        <v>17</v>
      </c>
      <c r="I15" s="120">
        <f>'[1]Tab 1.9'!L3</f>
        <v>0</v>
      </c>
    </row>
    <row r="16" spans="1:9" ht="11.25" customHeight="1">
      <c r="A16" s="128">
        <f>IF(C16&lt;&gt;"",COUNTA($C$14:C16),"")</f>
        <v>3</v>
      </c>
      <c r="B16" s="136"/>
      <c r="C16" s="90" t="s">
        <v>70</v>
      </c>
      <c r="D16" s="120">
        <f>'[1]Tab 1.9'!G4</f>
        <v>2056</v>
      </c>
      <c r="E16" s="120">
        <f>'[1]Tab 1.9'!H4</f>
        <v>191</v>
      </c>
      <c r="F16" s="120">
        <f>'[1]Tab 1.9'!I4</f>
        <v>714</v>
      </c>
      <c r="G16" s="120">
        <f>'[1]Tab 1.9'!J4</f>
        <v>1120</v>
      </c>
      <c r="H16" s="120">
        <f>'[1]Tab 1.9'!K4</f>
        <v>31</v>
      </c>
      <c r="I16" s="120">
        <f>'[1]Tab 1.9'!L4</f>
        <v>0</v>
      </c>
    </row>
    <row r="17" spans="1:9" ht="20.100000000000001" customHeight="1">
      <c r="A17" s="128">
        <f>IF(C17&lt;&gt;"",COUNTA($C$14:C17),"")</f>
        <v>4</v>
      </c>
      <c r="B17" s="72" t="s">
        <v>223</v>
      </c>
      <c r="C17" s="90" t="s">
        <v>16</v>
      </c>
      <c r="D17" s="120">
        <f>'[1]Tab 1.9'!G5</f>
        <v>1418</v>
      </c>
      <c r="E17" s="120">
        <f>'[1]Tab 1.9'!H5</f>
        <v>210</v>
      </c>
      <c r="F17" s="120">
        <f>'[1]Tab 1.9'!I5</f>
        <v>513</v>
      </c>
      <c r="G17" s="120">
        <f>'[1]Tab 1.9'!J5</f>
        <v>674</v>
      </c>
      <c r="H17" s="120">
        <f>'[1]Tab 1.9'!K5</f>
        <v>21</v>
      </c>
      <c r="I17" s="120">
        <f>'[1]Tab 1.9'!L5</f>
        <v>0</v>
      </c>
    </row>
    <row r="18" spans="1:9" ht="11.25" customHeight="1">
      <c r="A18" s="128">
        <f>IF(C18&lt;&gt;"",COUNTA($C$14:C18),"")</f>
        <v>5</v>
      </c>
      <c r="B18" s="72"/>
      <c r="C18" s="90" t="s">
        <v>17</v>
      </c>
      <c r="D18" s="120">
        <f>'[1]Tab 1.9'!G6</f>
        <v>1052</v>
      </c>
      <c r="E18" s="120">
        <f>'[1]Tab 1.9'!H6</f>
        <v>63</v>
      </c>
      <c r="F18" s="120">
        <f>'[1]Tab 1.9'!I6</f>
        <v>365</v>
      </c>
      <c r="G18" s="120">
        <f>'[1]Tab 1.9'!J6</f>
        <v>610</v>
      </c>
      <c r="H18" s="120">
        <f>'[1]Tab 1.9'!K6</f>
        <v>12</v>
      </c>
      <c r="I18" s="120">
        <f>'[1]Tab 1.9'!L6</f>
        <v>2</v>
      </c>
    </row>
    <row r="19" spans="1:9" ht="11.25" customHeight="1">
      <c r="A19" s="128">
        <f>IF(C19&lt;&gt;"",COUNTA($C$14:C19),"")</f>
        <v>6</v>
      </c>
      <c r="B19" s="72"/>
      <c r="C19" s="90" t="s">
        <v>70</v>
      </c>
      <c r="D19" s="120">
        <f>'[1]Tab 1.9'!G7</f>
        <v>2470</v>
      </c>
      <c r="E19" s="120">
        <f>'[1]Tab 1.9'!H7</f>
        <v>273</v>
      </c>
      <c r="F19" s="120">
        <f>'[1]Tab 1.9'!I7</f>
        <v>878</v>
      </c>
      <c r="G19" s="120">
        <f>'[1]Tab 1.9'!J7</f>
        <v>1284</v>
      </c>
      <c r="H19" s="120">
        <f>'[1]Tab 1.9'!K7</f>
        <v>33</v>
      </c>
      <c r="I19" s="120">
        <f>'[1]Tab 1.9'!L7</f>
        <v>2</v>
      </c>
    </row>
    <row r="20" spans="1:9" ht="20.100000000000001" customHeight="1">
      <c r="A20" s="128">
        <f>IF(C20&lt;&gt;"",COUNTA($C$14:C20),"")</f>
        <v>7</v>
      </c>
      <c r="B20" s="105" t="s">
        <v>287</v>
      </c>
      <c r="C20" s="93" t="s">
        <v>16</v>
      </c>
      <c r="D20" s="122">
        <f>'[1]Tab 1.9'!G8</f>
        <v>2429</v>
      </c>
      <c r="E20" s="122">
        <f>'[1]Tab 1.9'!H8</f>
        <v>347</v>
      </c>
      <c r="F20" s="122">
        <f>'[1]Tab 1.9'!I8</f>
        <v>891</v>
      </c>
      <c r="G20" s="122">
        <f>'[1]Tab 1.9'!J8</f>
        <v>1156</v>
      </c>
      <c r="H20" s="122">
        <f>'[1]Tab 1.9'!K8</f>
        <v>35</v>
      </c>
      <c r="I20" s="122">
        <f>'[1]Tab 1.9'!L8</f>
        <v>0</v>
      </c>
    </row>
    <row r="21" spans="1:9" ht="11.25" customHeight="1">
      <c r="A21" s="128">
        <f>IF(C21&lt;&gt;"",COUNTA($C$14:C21),"")</f>
        <v>8</v>
      </c>
      <c r="B21" s="105"/>
      <c r="C21" s="93" t="s">
        <v>17</v>
      </c>
      <c r="D21" s="122">
        <f>'[1]Tab 1.9'!G9</f>
        <v>2097</v>
      </c>
      <c r="E21" s="122">
        <f>'[1]Tab 1.9'!H9</f>
        <v>117</v>
      </c>
      <c r="F21" s="122">
        <f>'[1]Tab 1.9'!I9</f>
        <v>701</v>
      </c>
      <c r="G21" s="122">
        <f>'[1]Tab 1.9'!J9</f>
        <v>1248</v>
      </c>
      <c r="H21" s="122">
        <f>'[1]Tab 1.9'!K9</f>
        <v>29</v>
      </c>
      <c r="I21" s="122">
        <f>'[1]Tab 1.9'!L9</f>
        <v>2</v>
      </c>
    </row>
    <row r="22" spans="1:9" ht="11.25" customHeight="1">
      <c r="A22" s="128">
        <f>IF(C22&lt;&gt;"",COUNTA($C$14:C22),"")</f>
        <v>9</v>
      </c>
      <c r="B22" s="105"/>
      <c r="C22" s="93" t="s">
        <v>70</v>
      </c>
      <c r="D22" s="122">
        <f>'[1]Tab 1.9'!G10</f>
        <v>4526</v>
      </c>
      <c r="E22" s="122">
        <f>'[1]Tab 1.9'!H10</f>
        <v>464</v>
      </c>
      <c r="F22" s="122">
        <f>'[1]Tab 1.9'!I10</f>
        <v>1592</v>
      </c>
      <c r="G22" s="122">
        <f>'[1]Tab 1.9'!J10</f>
        <v>2404</v>
      </c>
      <c r="H22" s="122">
        <f>'[1]Tab 1.9'!K10</f>
        <v>64</v>
      </c>
      <c r="I22" s="122">
        <f>'[1]Tab 1.9'!L10</f>
        <v>2</v>
      </c>
    </row>
    <row r="23" spans="1:9" ht="20.100000000000001" customHeight="1">
      <c r="A23" s="128" t="str">
        <f>IF(C23&lt;&gt;"",COUNTA($C$14:C23),"")</f>
        <v/>
      </c>
      <c r="B23" s="136"/>
      <c r="C23" s="137"/>
      <c r="D23" s="226" t="s">
        <v>5</v>
      </c>
      <c r="E23" s="227"/>
      <c r="F23" s="227"/>
      <c r="G23" s="227"/>
      <c r="H23" s="227"/>
      <c r="I23" s="227"/>
    </row>
    <row r="24" spans="1:9" ht="11.25" customHeight="1">
      <c r="A24" s="128">
        <f>IF(C24&lt;&gt;"",COUNTA($C$14:C24),"")</f>
        <v>10</v>
      </c>
      <c r="B24" s="72" t="s">
        <v>227</v>
      </c>
      <c r="C24" s="90" t="s">
        <v>16</v>
      </c>
      <c r="D24" s="120">
        <f>'[1]Tab 1.9'!G11</f>
        <v>38</v>
      </c>
      <c r="E24" s="120">
        <f>'[1]Tab 1.9'!H11</f>
        <v>0</v>
      </c>
      <c r="F24" s="120">
        <f>'[1]Tab 1.9'!I11</f>
        <v>5</v>
      </c>
      <c r="G24" s="120">
        <f>'[1]Tab 1.9'!J11</f>
        <v>29</v>
      </c>
      <c r="H24" s="120">
        <f>'[1]Tab 1.9'!K11</f>
        <v>2</v>
      </c>
      <c r="I24" s="120">
        <f>'[1]Tab 1.9'!L11</f>
        <v>2</v>
      </c>
    </row>
    <row r="25" spans="1:9" ht="11.25" customHeight="1">
      <c r="A25" s="128">
        <f>IF(C25&lt;&gt;"",COUNTA($C$14:C25),"")</f>
        <v>11</v>
      </c>
      <c r="B25" s="72" t="s">
        <v>228</v>
      </c>
      <c r="C25" s="90" t="s">
        <v>17</v>
      </c>
      <c r="D25" s="120">
        <f>'[1]Tab 1.9'!G12</f>
        <v>23</v>
      </c>
      <c r="E25" s="120">
        <f>'[1]Tab 1.9'!H12</f>
        <v>0</v>
      </c>
      <c r="F25" s="120">
        <f>'[1]Tab 1.9'!I12</f>
        <v>4</v>
      </c>
      <c r="G25" s="120">
        <f>'[1]Tab 1.9'!J12</f>
        <v>14</v>
      </c>
      <c r="H25" s="120">
        <f>'[1]Tab 1.9'!K12</f>
        <v>1</v>
      </c>
      <c r="I25" s="120">
        <f>'[1]Tab 1.9'!L12</f>
        <v>4</v>
      </c>
    </row>
    <row r="26" spans="1:9" ht="11.25" customHeight="1">
      <c r="A26" s="128">
        <f>IF(C26&lt;&gt;"",COUNTA($C$14:C26),"")</f>
        <v>12</v>
      </c>
      <c r="B26" s="72"/>
      <c r="C26" s="90" t="s">
        <v>70</v>
      </c>
      <c r="D26" s="120">
        <f>'[1]Tab 1.9'!G13</f>
        <v>61</v>
      </c>
      <c r="E26" s="120">
        <f>'[1]Tab 1.9'!H13</f>
        <v>0</v>
      </c>
      <c r="F26" s="120">
        <f>'[1]Tab 1.9'!I13</f>
        <v>9</v>
      </c>
      <c r="G26" s="120">
        <f>'[1]Tab 1.9'!J13</f>
        <v>43</v>
      </c>
      <c r="H26" s="120">
        <f>'[1]Tab 1.9'!K13</f>
        <v>3</v>
      </c>
      <c r="I26" s="120">
        <f>'[1]Tab 1.9'!L13</f>
        <v>6</v>
      </c>
    </row>
    <row r="27" spans="1:9" ht="20.100000000000001" customHeight="1">
      <c r="A27" s="128" t="str">
        <f>IF(C27&lt;&gt;"",COUNTA($C$14:C27),"")</f>
        <v/>
      </c>
      <c r="B27" s="136"/>
      <c r="C27" s="137"/>
      <c r="D27" s="226" t="s">
        <v>6</v>
      </c>
      <c r="E27" s="227"/>
      <c r="F27" s="227"/>
      <c r="G27" s="227"/>
      <c r="H27" s="227"/>
      <c r="I27" s="227"/>
    </row>
    <row r="28" spans="1:9" ht="11.25" customHeight="1">
      <c r="A28" s="128">
        <f>IF(C28&lt;&gt;"",COUNTA($C$14:C28),"")</f>
        <v>13</v>
      </c>
      <c r="B28" s="138" t="s">
        <v>296</v>
      </c>
      <c r="C28" s="90" t="s">
        <v>16</v>
      </c>
      <c r="D28" s="120">
        <f>'[1]Tab 1.9'!G14</f>
        <v>65</v>
      </c>
      <c r="E28" s="120">
        <f>'[1]Tab 1.9'!H14</f>
        <v>3</v>
      </c>
      <c r="F28" s="120">
        <f>'[1]Tab 1.9'!I14</f>
        <v>41</v>
      </c>
      <c r="G28" s="120">
        <f>'[1]Tab 1.9'!J14</f>
        <v>21</v>
      </c>
      <c r="H28" s="120">
        <f>'[1]Tab 1.9'!K14</f>
        <v>0</v>
      </c>
      <c r="I28" s="120">
        <f>'[1]Tab 1.9'!L14</f>
        <v>0</v>
      </c>
    </row>
    <row r="29" spans="1:9" ht="11.25" customHeight="1">
      <c r="A29" s="128">
        <f>IF(C29&lt;&gt;"",COUNTA($C$14:C29),"")</f>
        <v>14</v>
      </c>
      <c r="B29" s="138" t="s">
        <v>276</v>
      </c>
      <c r="C29" s="90" t="s">
        <v>17</v>
      </c>
      <c r="D29" s="120">
        <f>'[1]Tab 1.9'!G15</f>
        <v>66</v>
      </c>
      <c r="E29" s="120">
        <f>'[1]Tab 1.9'!H15</f>
        <v>1</v>
      </c>
      <c r="F29" s="120">
        <f>'[1]Tab 1.9'!I15</f>
        <v>33</v>
      </c>
      <c r="G29" s="120">
        <f>'[1]Tab 1.9'!J15</f>
        <v>25</v>
      </c>
      <c r="H29" s="120">
        <f>'[1]Tab 1.9'!K15</f>
        <v>7</v>
      </c>
      <c r="I29" s="120">
        <f>'[1]Tab 1.9'!L15</f>
        <v>0</v>
      </c>
    </row>
    <row r="30" spans="1:9" ht="11.25" customHeight="1">
      <c r="A30" s="128">
        <f>IF(C30&lt;&gt;"",COUNTA($C$14:C30),"")</f>
        <v>15</v>
      </c>
      <c r="B30" s="72"/>
      <c r="C30" s="90" t="s">
        <v>70</v>
      </c>
      <c r="D30" s="120">
        <f>'[1]Tab 1.9'!G16</f>
        <v>131</v>
      </c>
      <c r="E30" s="120">
        <f>'[1]Tab 1.9'!H16</f>
        <v>4</v>
      </c>
      <c r="F30" s="120">
        <f>'[1]Tab 1.9'!I16</f>
        <v>74</v>
      </c>
      <c r="G30" s="120">
        <f>'[1]Tab 1.9'!J16</f>
        <v>46</v>
      </c>
      <c r="H30" s="120">
        <f>'[1]Tab 1.9'!K16</f>
        <v>7</v>
      </c>
      <c r="I30" s="120">
        <f>'[1]Tab 1.9'!L16</f>
        <v>0</v>
      </c>
    </row>
    <row r="31" spans="1:9" ht="20.100000000000001" customHeight="1">
      <c r="A31" s="128">
        <f>IF(C31&lt;&gt;"",COUNTA($C$14:C31),"")</f>
        <v>16</v>
      </c>
      <c r="B31" s="138" t="s">
        <v>297</v>
      </c>
      <c r="C31" s="90" t="s">
        <v>16</v>
      </c>
      <c r="D31" s="120">
        <f>'[1]Tab 1.9'!G17</f>
        <v>87</v>
      </c>
      <c r="E31" s="120">
        <f>'[1]Tab 1.9'!H17</f>
        <v>0</v>
      </c>
      <c r="F31" s="120">
        <f>'[1]Tab 1.9'!I17</f>
        <v>63</v>
      </c>
      <c r="G31" s="120">
        <f>'[1]Tab 1.9'!J17</f>
        <v>18</v>
      </c>
      <c r="H31" s="120">
        <f>'[1]Tab 1.9'!K17</f>
        <v>5</v>
      </c>
      <c r="I31" s="120">
        <f>'[1]Tab 1.9'!L17</f>
        <v>1</v>
      </c>
    </row>
    <row r="32" spans="1:9" ht="11.25" customHeight="1">
      <c r="A32" s="128">
        <f>IF(C32&lt;&gt;"",COUNTA($C$14:C32),"")</f>
        <v>17</v>
      </c>
      <c r="B32" s="138" t="s">
        <v>276</v>
      </c>
      <c r="C32" s="90" t="s">
        <v>17</v>
      </c>
      <c r="D32" s="120">
        <f>'[1]Tab 1.9'!G18</f>
        <v>32</v>
      </c>
      <c r="E32" s="120">
        <f>'[1]Tab 1.9'!H18</f>
        <v>0</v>
      </c>
      <c r="F32" s="120">
        <f>'[1]Tab 1.9'!I18</f>
        <v>13</v>
      </c>
      <c r="G32" s="120">
        <f>'[1]Tab 1.9'!J18</f>
        <v>14</v>
      </c>
      <c r="H32" s="120">
        <f>'[1]Tab 1.9'!K18</f>
        <v>5</v>
      </c>
      <c r="I32" s="120">
        <f>'[1]Tab 1.9'!L18</f>
        <v>0</v>
      </c>
    </row>
    <row r="33" spans="1:9" ht="11.25" customHeight="1">
      <c r="A33" s="128">
        <f>IF(C33&lt;&gt;"",COUNTA($C$14:C33),"")</f>
        <v>18</v>
      </c>
      <c r="B33" s="72"/>
      <c r="C33" s="90" t="s">
        <v>70</v>
      </c>
      <c r="D33" s="120">
        <f>'[1]Tab 1.9'!G19</f>
        <v>119</v>
      </c>
      <c r="E33" s="120">
        <f>'[1]Tab 1.9'!H19</f>
        <v>0</v>
      </c>
      <c r="F33" s="120">
        <f>'[1]Tab 1.9'!I19</f>
        <v>76</v>
      </c>
      <c r="G33" s="120">
        <f>'[1]Tab 1.9'!J19</f>
        <v>32</v>
      </c>
      <c r="H33" s="120">
        <f>'[1]Tab 1.9'!K19</f>
        <v>10</v>
      </c>
      <c r="I33" s="120">
        <f>'[1]Tab 1.9'!L19</f>
        <v>1</v>
      </c>
    </row>
    <row r="34" spans="1:9" ht="20.100000000000001" customHeight="1">
      <c r="A34" s="128">
        <f>IF(C34&lt;&gt;"",COUNTA($C$14:C34),"")</f>
        <v>19</v>
      </c>
      <c r="B34" s="138" t="s">
        <v>298</v>
      </c>
      <c r="C34" s="90" t="s">
        <v>16</v>
      </c>
      <c r="D34" s="120">
        <f>'[1]Tab 1.9'!G20</f>
        <v>161</v>
      </c>
      <c r="E34" s="120">
        <f>'[1]Tab 1.9'!H20</f>
        <v>4</v>
      </c>
      <c r="F34" s="120">
        <f>'[1]Tab 1.9'!I20</f>
        <v>86</v>
      </c>
      <c r="G34" s="120">
        <f>'[1]Tab 1.9'!J20</f>
        <v>59</v>
      </c>
      <c r="H34" s="120">
        <f>'[1]Tab 1.9'!K20</f>
        <v>12</v>
      </c>
      <c r="I34" s="120">
        <f>'[1]Tab 1.9'!L20</f>
        <v>0</v>
      </c>
    </row>
    <row r="35" spans="1:9" ht="11.25" customHeight="1">
      <c r="A35" s="128">
        <f>IF(C35&lt;&gt;"",COUNTA($C$14:C35),"")</f>
        <v>20</v>
      </c>
      <c r="B35" s="138" t="s">
        <v>276</v>
      </c>
      <c r="C35" s="90" t="s">
        <v>17</v>
      </c>
      <c r="D35" s="120">
        <f>'[1]Tab 1.9'!G21</f>
        <v>78</v>
      </c>
      <c r="E35" s="120">
        <f>'[1]Tab 1.9'!H21</f>
        <v>5</v>
      </c>
      <c r="F35" s="120">
        <f>'[1]Tab 1.9'!I21</f>
        <v>27</v>
      </c>
      <c r="G35" s="120">
        <f>'[1]Tab 1.9'!J21</f>
        <v>40</v>
      </c>
      <c r="H35" s="120">
        <f>'[1]Tab 1.9'!K21</f>
        <v>6</v>
      </c>
      <c r="I35" s="120">
        <f>'[1]Tab 1.9'!L21</f>
        <v>0</v>
      </c>
    </row>
    <row r="36" spans="1:9" ht="11.25" customHeight="1">
      <c r="A36" s="128">
        <f>IF(C36&lt;&gt;"",COUNTA($C$14:C36),"")</f>
        <v>21</v>
      </c>
      <c r="B36" s="138" t="s">
        <v>277</v>
      </c>
      <c r="C36" s="90" t="s">
        <v>70</v>
      </c>
      <c r="D36" s="120">
        <f>'[1]Tab 1.9'!G22</f>
        <v>239</v>
      </c>
      <c r="E36" s="120">
        <f>'[1]Tab 1.9'!H22</f>
        <v>9</v>
      </c>
      <c r="F36" s="120">
        <f>'[1]Tab 1.9'!I22</f>
        <v>113</v>
      </c>
      <c r="G36" s="120">
        <f>'[1]Tab 1.9'!J22</f>
        <v>99</v>
      </c>
      <c r="H36" s="120">
        <f>'[1]Tab 1.9'!K22</f>
        <v>18</v>
      </c>
      <c r="I36" s="120">
        <f>'[1]Tab 1.9'!L22</f>
        <v>0</v>
      </c>
    </row>
    <row r="37" spans="1:9" ht="20.100000000000001" customHeight="1">
      <c r="A37" s="128">
        <f>IF(C37&lt;&gt;"",COUNTA($C$14:C37),"")</f>
        <v>22</v>
      </c>
      <c r="B37" s="138" t="s">
        <v>299</v>
      </c>
      <c r="C37" s="90" t="s">
        <v>16</v>
      </c>
      <c r="D37" s="120">
        <f>'[1]Tab 1.9'!G23</f>
        <v>25</v>
      </c>
      <c r="E37" s="120">
        <f>'[1]Tab 1.9'!H23</f>
        <v>2</v>
      </c>
      <c r="F37" s="120">
        <f>'[1]Tab 1.9'!I23</f>
        <v>13</v>
      </c>
      <c r="G37" s="120">
        <f>'[1]Tab 1.9'!J23</f>
        <v>7</v>
      </c>
      <c r="H37" s="120">
        <f>'[1]Tab 1.9'!K23</f>
        <v>3</v>
      </c>
      <c r="I37" s="120">
        <f>'[1]Tab 1.9'!L23</f>
        <v>0</v>
      </c>
    </row>
    <row r="38" spans="1:9" ht="11.25" customHeight="1">
      <c r="A38" s="128">
        <f>IF(C38&lt;&gt;"",COUNTA($C$14:C38),"")</f>
        <v>23</v>
      </c>
      <c r="B38" s="138" t="s">
        <v>302</v>
      </c>
      <c r="C38" s="90" t="s">
        <v>17</v>
      </c>
      <c r="D38" s="120">
        <f>'[1]Tab 1.9'!G24</f>
        <v>19</v>
      </c>
      <c r="E38" s="120">
        <f>'[1]Tab 1.9'!H24</f>
        <v>0</v>
      </c>
      <c r="F38" s="120">
        <f>'[1]Tab 1.9'!I24</f>
        <v>8</v>
      </c>
      <c r="G38" s="120">
        <f>'[1]Tab 1.9'!J24</f>
        <v>11</v>
      </c>
      <c r="H38" s="120">
        <f>'[1]Tab 1.9'!K24</f>
        <v>0</v>
      </c>
      <c r="I38" s="120">
        <f>'[1]Tab 1.9'!L24</f>
        <v>0</v>
      </c>
    </row>
    <row r="39" spans="1:9" ht="11.25" customHeight="1">
      <c r="A39" s="128">
        <f>IF(C39&lt;&gt;"",COUNTA($C$14:C39),"")</f>
        <v>24</v>
      </c>
      <c r="B39" s="138" t="s">
        <v>224</v>
      </c>
      <c r="C39" s="90" t="s">
        <v>70</v>
      </c>
      <c r="D39" s="120">
        <f>'[1]Tab 1.9'!G25</f>
        <v>44</v>
      </c>
      <c r="E39" s="120">
        <f>'[1]Tab 1.9'!H25</f>
        <v>2</v>
      </c>
      <c r="F39" s="120">
        <f>'[1]Tab 1.9'!I25</f>
        <v>21</v>
      </c>
      <c r="G39" s="120">
        <f>'[1]Tab 1.9'!J25</f>
        <v>18</v>
      </c>
      <c r="H39" s="120">
        <f>'[1]Tab 1.9'!K25</f>
        <v>3</v>
      </c>
      <c r="I39" s="120">
        <f>'[1]Tab 1.9'!L25</f>
        <v>0</v>
      </c>
    </row>
    <row r="40" spans="1:9" ht="20.100000000000001" customHeight="1">
      <c r="A40" s="128">
        <f>IF(C40&lt;&gt;"",COUNTA($C$14:C40),"")</f>
        <v>25</v>
      </c>
      <c r="B40" s="138" t="s">
        <v>300</v>
      </c>
      <c r="C40" s="90" t="s">
        <v>16</v>
      </c>
      <c r="D40" s="120">
        <f>'[1]Tab 1.9'!G26</f>
        <v>4</v>
      </c>
      <c r="E40" s="120">
        <f>'[1]Tab 1.9'!H26</f>
        <v>2</v>
      </c>
      <c r="F40" s="120">
        <f>'[1]Tab 1.9'!I26</f>
        <v>1</v>
      </c>
      <c r="G40" s="120">
        <f>'[1]Tab 1.9'!J26</f>
        <v>1</v>
      </c>
      <c r="H40" s="120">
        <f>'[1]Tab 1.9'!K26</f>
        <v>0</v>
      </c>
      <c r="I40" s="120">
        <f>'[1]Tab 1.9'!L26</f>
        <v>0</v>
      </c>
    </row>
    <row r="41" spans="1:9" ht="11.25" customHeight="1">
      <c r="A41" s="128">
        <f>IF(C41&lt;&gt;"",COUNTA($C$14:C41),"")</f>
        <v>26</v>
      </c>
      <c r="B41" s="138" t="s">
        <v>301</v>
      </c>
      <c r="C41" s="90" t="s">
        <v>17</v>
      </c>
      <c r="D41" s="120">
        <f>'[1]Tab 1.9'!G27</f>
        <v>9</v>
      </c>
      <c r="E41" s="120">
        <f>'[1]Tab 1.9'!H27</f>
        <v>5</v>
      </c>
      <c r="F41" s="120">
        <f>'[1]Tab 1.9'!I27</f>
        <v>2</v>
      </c>
      <c r="G41" s="120">
        <f>'[1]Tab 1.9'!J27</f>
        <v>1</v>
      </c>
      <c r="H41" s="120">
        <f>'[1]Tab 1.9'!K27</f>
        <v>1</v>
      </c>
      <c r="I41" s="120">
        <f>'[1]Tab 1.9'!L27</f>
        <v>0</v>
      </c>
    </row>
    <row r="42" spans="1:9" ht="11.25" customHeight="1">
      <c r="A42" s="128">
        <f>IF(C42&lt;&gt;"",COUNTA($C$14:C42),"")</f>
        <v>27</v>
      </c>
      <c r="B42" s="138" t="s">
        <v>225</v>
      </c>
      <c r="C42" s="90" t="s">
        <v>70</v>
      </c>
      <c r="D42" s="120">
        <f>'[1]Tab 1.9'!G28</f>
        <v>13</v>
      </c>
      <c r="E42" s="120">
        <f>'[1]Tab 1.9'!H28</f>
        <v>7</v>
      </c>
      <c r="F42" s="120">
        <f>'[1]Tab 1.9'!I28</f>
        <v>3</v>
      </c>
      <c r="G42" s="120">
        <f>'[1]Tab 1.9'!J28</f>
        <v>2</v>
      </c>
      <c r="H42" s="120">
        <f>'[1]Tab 1.9'!K28</f>
        <v>1</v>
      </c>
      <c r="I42" s="120">
        <f>'[1]Tab 1.9'!L28</f>
        <v>0</v>
      </c>
    </row>
    <row r="43" spans="1:9" ht="20.100000000000001" customHeight="1">
      <c r="A43" s="128">
        <f>IF(C43&lt;&gt;"",COUNTA($C$14:C43),"")</f>
        <v>28</v>
      </c>
      <c r="B43" s="138" t="s">
        <v>303</v>
      </c>
      <c r="C43" s="90" t="s">
        <v>16</v>
      </c>
      <c r="D43" s="120">
        <f>'[1]Tab 1.9'!G32</f>
        <v>3</v>
      </c>
      <c r="E43" s="120">
        <f>'[1]Tab 1.9'!H32</f>
        <v>1</v>
      </c>
      <c r="F43" s="120">
        <f>'[1]Tab 1.9'!I32</f>
        <v>1</v>
      </c>
      <c r="G43" s="120">
        <f>'[1]Tab 1.9'!J32</f>
        <v>0</v>
      </c>
      <c r="H43" s="120">
        <f>'[1]Tab 1.9'!K32</f>
        <v>1</v>
      </c>
      <c r="I43" s="120">
        <f>'[1]Tab 1.9'!L32</f>
        <v>0</v>
      </c>
    </row>
    <row r="44" spans="1:9" ht="11.25" customHeight="1">
      <c r="A44" s="128">
        <f>IF(C44&lt;&gt;"",COUNTA($C$14:C44),"")</f>
        <v>29</v>
      </c>
      <c r="B44" s="138" t="s">
        <v>304</v>
      </c>
      <c r="C44" s="90" t="s">
        <v>17</v>
      </c>
      <c r="D44" s="120">
        <f>'[1]Tab 1.9'!G33</f>
        <v>10</v>
      </c>
      <c r="E44" s="120">
        <f>'[1]Tab 1.9'!H33</f>
        <v>0</v>
      </c>
      <c r="F44" s="120">
        <f>'[1]Tab 1.9'!I33</f>
        <v>5</v>
      </c>
      <c r="G44" s="120">
        <f>'[1]Tab 1.9'!J33</f>
        <v>4</v>
      </c>
      <c r="H44" s="120">
        <f>'[1]Tab 1.9'!K33</f>
        <v>1</v>
      </c>
      <c r="I44" s="120">
        <f>'[1]Tab 1.9'!L33</f>
        <v>0</v>
      </c>
    </row>
    <row r="45" spans="1:9" ht="11.25" customHeight="1">
      <c r="A45" s="128">
        <f>IF(C45&lt;&gt;"",COUNTA($C$14:C45),"")</f>
        <v>30</v>
      </c>
      <c r="B45" s="138" t="s">
        <v>225</v>
      </c>
      <c r="C45" s="90" t="s">
        <v>70</v>
      </c>
      <c r="D45" s="120">
        <f>'[1]Tab 1.9'!G34</f>
        <v>13</v>
      </c>
      <c r="E45" s="120">
        <f>'[1]Tab 1.9'!H34</f>
        <v>1</v>
      </c>
      <c r="F45" s="120">
        <f>'[1]Tab 1.9'!I34</f>
        <v>6</v>
      </c>
      <c r="G45" s="120">
        <f>'[1]Tab 1.9'!J34</f>
        <v>4</v>
      </c>
      <c r="H45" s="120">
        <f>'[1]Tab 1.9'!K34</f>
        <v>2</v>
      </c>
      <c r="I45" s="120">
        <f>'[1]Tab 1.9'!L34</f>
        <v>0</v>
      </c>
    </row>
    <row r="46" spans="1:9" ht="20.100000000000001" customHeight="1">
      <c r="A46" s="128">
        <f>IF(C46&lt;&gt;"",COUNTA($C$14:C46),"")</f>
        <v>31</v>
      </c>
      <c r="B46" s="105" t="s">
        <v>287</v>
      </c>
      <c r="C46" s="93" t="s">
        <v>16</v>
      </c>
      <c r="D46" s="122">
        <f>'[1]Tab 1.9'!G35</f>
        <v>345</v>
      </c>
      <c r="E46" s="122">
        <f>'[1]Tab 1.9'!H35</f>
        <v>12</v>
      </c>
      <c r="F46" s="122">
        <f>'[1]Tab 1.9'!I35</f>
        <v>205</v>
      </c>
      <c r="G46" s="122">
        <f>'[1]Tab 1.9'!J35</f>
        <v>106</v>
      </c>
      <c r="H46" s="122">
        <f>'[1]Tab 1.9'!K35</f>
        <v>21</v>
      </c>
      <c r="I46" s="122">
        <f>'[1]Tab 1.9'!L35</f>
        <v>1</v>
      </c>
    </row>
    <row r="47" spans="1:9" ht="11.25" customHeight="1">
      <c r="A47" s="128">
        <f>IF(C47&lt;&gt;"",COUNTA($C$14:C47),"")</f>
        <v>32</v>
      </c>
      <c r="B47" s="105"/>
      <c r="C47" s="93" t="s">
        <v>17</v>
      </c>
      <c r="D47" s="122">
        <f>'[1]Tab 1.9'!G36</f>
        <v>214</v>
      </c>
      <c r="E47" s="122">
        <f>'[1]Tab 1.9'!H36</f>
        <v>11</v>
      </c>
      <c r="F47" s="122">
        <f>'[1]Tab 1.9'!I36</f>
        <v>88</v>
      </c>
      <c r="G47" s="122">
        <f>'[1]Tab 1.9'!J36</f>
        <v>95</v>
      </c>
      <c r="H47" s="122">
        <f>'[1]Tab 1.9'!K36</f>
        <v>20</v>
      </c>
      <c r="I47" s="122">
        <f>'[1]Tab 1.9'!L36</f>
        <v>0</v>
      </c>
    </row>
    <row r="48" spans="1:9" ht="11.25" customHeight="1">
      <c r="A48" s="128">
        <f>IF(C48&lt;&gt;"",COUNTA($C$14:C48),"")</f>
        <v>33</v>
      </c>
      <c r="B48" s="105"/>
      <c r="C48" s="93" t="s">
        <v>70</v>
      </c>
      <c r="D48" s="122">
        <f>'[1]Tab 1.9'!G37</f>
        <v>559</v>
      </c>
      <c r="E48" s="122">
        <f>'[1]Tab 1.9'!H37</f>
        <v>23</v>
      </c>
      <c r="F48" s="122">
        <f>'[1]Tab 1.9'!I37</f>
        <v>293</v>
      </c>
      <c r="G48" s="122">
        <f>'[1]Tab 1.9'!J37</f>
        <v>201</v>
      </c>
      <c r="H48" s="122">
        <f>'[1]Tab 1.9'!K37</f>
        <v>41</v>
      </c>
      <c r="I48" s="122">
        <f>'[1]Tab 1.9'!L37</f>
        <v>1</v>
      </c>
    </row>
    <row r="49" spans="1:9" ht="20.100000000000001" customHeight="1">
      <c r="A49" s="128" t="str">
        <f>IF(C49&lt;&gt;"",COUNTA($C$14:C49),"")</f>
        <v/>
      </c>
      <c r="B49" s="136"/>
      <c r="C49" s="137"/>
      <c r="D49" s="226" t="s">
        <v>7</v>
      </c>
      <c r="E49" s="227"/>
      <c r="F49" s="227"/>
      <c r="G49" s="227"/>
      <c r="H49" s="227"/>
      <c r="I49" s="227"/>
    </row>
    <row r="50" spans="1:9" ht="11.25" customHeight="1">
      <c r="A50" s="128">
        <f>IF(C50&lt;&gt;"",COUNTA($C$14:C50),"")</f>
        <v>34</v>
      </c>
      <c r="B50" s="138" t="s">
        <v>226</v>
      </c>
      <c r="C50" s="90" t="s">
        <v>16</v>
      </c>
      <c r="D50" s="120">
        <f>'[1]Tab 1.9'!G38</f>
        <v>58</v>
      </c>
      <c r="E50" s="120">
        <f>'[1]Tab 1.9'!H38</f>
        <v>0</v>
      </c>
      <c r="F50" s="120">
        <f>'[1]Tab 1.9'!I38</f>
        <v>6</v>
      </c>
      <c r="G50" s="120">
        <f>'[1]Tab 1.9'!J38</f>
        <v>21</v>
      </c>
      <c r="H50" s="120">
        <f>'[1]Tab 1.9'!K38</f>
        <v>30</v>
      </c>
      <c r="I50" s="120">
        <f>'[1]Tab 1.9'!L38</f>
        <v>1</v>
      </c>
    </row>
    <row r="51" spans="1:9" ht="11.25" customHeight="1">
      <c r="A51" s="128">
        <f>IF(C51&lt;&gt;"",COUNTA($C$14:C51),"")</f>
        <v>35</v>
      </c>
      <c r="B51" s="138" t="s">
        <v>278</v>
      </c>
      <c r="C51" s="90" t="s">
        <v>17</v>
      </c>
      <c r="D51" s="120">
        <f>'[1]Tab 1.9'!G39</f>
        <v>42</v>
      </c>
      <c r="E51" s="120">
        <f>'[1]Tab 1.9'!H39</f>
        <v>0</v>
      </c>
      <c r="F51" s="120">
        <f>'[1]Tab 1.9'!I39</f>
        <v>5</v>
      </c>
      <c r="G51" s="120">
        <f>'[1]Tab 1.9'!J39</f>
        <v>20</v>
      </c>
      <c r="H51" s="120">
        <f>'[1]Tab 1.9'!K39</f>
        <v>17</v>
      </c>
      <c r="I51" s="120">
        <f>'[1]Tab 1.9'!L39</f>
        <v>0</v>
      </c>
    </row>
    <row r="52" spans="1:9" ht="11.25" customHeight="1">
      <c r="A52" s="128">
        <f>IF(C52&lt;&gt;"",COUNTA($C$14:C52),"")</f>
        <v>36</v>
      </c>
      <c r="B52" s="138" t="s">
        <v>279</v>
      </c>
      <c r="C52" s="90" t="s">
        <v>70</v>
      </c>
      <c r="D52" s="120">
        <f>'[1]Tab 1.9'!G40</f>
        <v>100</v>
      </c>
      <c r="E52" s="120">
        <f>'[1]Tab 1.9'!H40</f>
        <v>0</v>
      </c>
      <c r="F52" s="120">
        <f>'[1]Tab 1.9'!I40</f>
        <v>11</v>
      </c>
      <c r="G52" s="120">
        <f>'[1]Tab 1.9'!J40</f>
        <v>41</v>
      </c>
      <c r="H52" s="120">
        <f>'[1]Tab 1.9'!K40</f>
        <v>47</v>
      </c>
      <c r="I52" s="120">
        <f>'[1]Tab 1.9'!L40</f>
        <v>1</v>
      </c>
    </row>
    <row r="53" spans="1:9" ht="20.100000000000001" customHeight="1">
      <c r="A53" s="128">
        <f>IF(C53&lt;&gt;"",COUNTA($C$14:C53),"")</f>
        <v>37</v>
      </c>
      <c r="B53" s="105" t="s">
        <v>34</v>
      </c>
      <c r="C53" s="93" t="s">
        <v>16</v>
      </c>
      <c r="D53" s="122">
        <f>'[1]Tab 1.9'!G41</f>
        <v>2870</v>
      </c>
      <c r="E53" s="122">
        <f>'[1]Tab 1.9'!H41</f>
        <v>359</v>
      </c>
      <c r="F53" s="122">
        <f>'[1]Tab 1.9'!I41</f>
        <v>1107</v>
      </c>
      <c r="G53" s="122">
        <f>'[1]Tab 1.9'!J41</f>
        <v>1312</v>
      </c>
      <c r="H53" s="122">
        <f>'[1]Tab 1.9'!K41</f>
        <v>88</v>
      </c>
      <c r="I53" s="122">
        <f>'[1]Tab 1.9'!L41</f>
        <v>4</v>
      </c>
    </row>
    <row r="54" spans="1:9" ht="11.25" customHeight="1">
      <c r="A54" s="128">
        <f>IF(C54&lt;&gt;"",COUNTA($C$14:C54),"")</f>
        <v>38</v>
      </c>
      <c r="B54" s="105"/>
      <c r="C54" s="93" t="s">
        <v>17</v>
      </c>
      <c r="D54" s="122">
        <f>'[1]Tab 1.9'!G42</f>
        <v>2376</v>
      </c>
      <c r="E54" s="122">
        <f>'[1]Tab 1.9'!H42</f>
        <v>128</v>
      </c>
      <c r="F54" s="122">
        <f>'[1]Tab 1.9'!I42</f>
        <v>798</v>
      </c>
      <c r="G54" s="122">
        <f>'[1]Tab 1.9'!J42</f>
        <v>1377</v>
      </c>
      <c r="H54" s="122">
        <f>'[1]Tab 1.9'!K42</f>
        <v>67</v>
      </c>
      <c r="I54" s="122">
        <f>'[1]Tab 1.9'!L42</f>
        <v>6</v>
      </c>
    </row>
    <row r="55" spans="1:9" ht="11.25" customHeight="1">
      <c r="A55" s="128">
        <f>IF(C55&lt;&gt;"",COUNTA($C$14:C55),"")</f>
        <v>39</v>
      </c>
      <c r="B55" s="105"/>
      <c r="C55" s="93" t="s">
        <v>18</v>
      </c>
      <c r="D55" s="122">
        <f>'[1]Tab 1.9'!G43</f>
        <v>5246</v>
      </c>
      <c r="E55" s="122">
        <f>'[1]Tab 1.9'!H43</f>
        <v>487</v>
      </c>
      <c r="F55" s="122">
        <f>'[1]Tab 1.9'!I43</f>
        <v>1905</v>
      </c>
      <c r="G55" s="122">
        <f>'[1]Tab 1.9'!J43</f>
        <v>2689</v>
      </c>
      <c r="H55" s="122">
        <f>'[1]Tab 1.9'!K43</f>
        <v>155</v>
      </c>
      <c r="I55" s="122">
        <f>'[1]Tab 1.9'!L43</f>
        <v>10</v>
      </c>
    </row>
  </sheetData>
  <mergeCells count="18">
    <mergeCell ref="D23:I23"/>
    <mergeCell ref="E3:I3"/>
    <mergeCell ref="D27:I27"/>
    <mergeCell ref="D2:I2"/>
    <mergeCell ref="D49:I49"/>
    <mergeCell ref="D13:I13"/>
    <mergeCell ref="G4:G11"/>
    <mergeCell ref="H4:H11"/>
    <mergeCell ref="I4:I11"/>
    <mergeCell ref="F4:F11"/>
    <mergeCell ref="E4:E11"/>
    <mergeCell ref="D3:D11"/>
    <mergeCell ref="A1:C1"/>
    <mergeCell ref="D1:I1"/>
    <mergeCell ref="A2:C2"/>
    <mergeCell ref="B3:B11"/>
    <mergeCell ref="A3:A11"/>
    <mergeCell ref="C3:C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B343 2024 00&amp;R&amp;"-,Standard"&amp;7&amp;P</oddFooter>
    <evenFooter>&amp;L&amp;"-,Standard"&amp;7&amp;P&amp;R&amp;"-,Standard"&amp;7StatA MV, Statistischer Bericht B343 2024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K46"/>
  <sheetViews>
    <sheetView zoomScale="140" zoomScaleNormal="140" workbookViewId="0">
      <pane xSplit="3" ySplit="6" topLeftCell="D7" activePane="bottomRight" state="frozen"/>
      <selection activeCell="A2" sqref="A2:B2"/>
      <selection pane="topRight" activeCell="A2" sqref="A2:B2"/>
      <selection pane="bottomLeft" activeCell="A2" sqref="A2:B2"/>
      <selection pane="bottomRight" activeCell="B8" sqref="B8"/>
    </sheetView>
  </sheetViews>
  <sheetFormatPr baseColWidth="10" defaultColWidth="11.42578125" defaultRowHeight="11.25"/>
  <cols>
    <col min="1" max="1" width="3.7109375" style="77" customWidth="1"/>
    <col min="2" max="2" width="22.7109375" style="99" customWidth="1"/>
    <col min="3" max="3" width="4" style="116" customWidth="1"/>
    <col min="4" max="11" width="7.5703125" style="69" customWidth="1"/>
    <col min="12" max="16384" width="11.42578125" style="69"/>
  </cols>
  <sheetData>
    <row r="1" spans="1:11" s="112" customFormat="1" ht="20.100000000000001" customHeight="1">
      <c r="A1" s="235" t="s">
        <v>100</v>
      </c>
      <c r="B1" s="236"/>
      <c r="C1" s="236"/>
      <c r="D1" s="239" t="s">
        <v>2</v>
      </c>
      <c r="E1" s="239"/>
      <c r="F1" s="239"/>
      <c r="G1" s="239"/>
      <c r="H1" s="239"/>
      <c r="I1" s="239"/>
      <c r="J1" s="239"/>
      <c r="K1" s="240"/>
    </row>
    <row r="2" spans="1:11" ht="39.950000000000003" customHeight="1">
      <c r="A2" s="196" t="s">
        <v>101</v>
      </c>
      <c r="B2" s="197"/>
      <c r="C2" s="197"/>
      <c r="D2" s="198" t="s">
        <v>206</v>
      </c>
      <c r="E2" s="198"/>
      <c r="F2" s="198"/>
      <c r="G2" s="198"/>
      <c r="H2" s="198"/>
      <c r="I2" s="198"/>
      <c r="J2" s="198"/>
      <c r="K2" s="199"/>
    </row>
    <row r="3" spans="1:11" ht="11.45" customHeight="1">
      <c r="A3" s="184" t="s">
        <v>114</v>
      </c>
      <c r="B3" s="187" t="s">
        <v>182</v>
      </c>
      <c r="C3" s="188" t="s">
        <v>172</v>
      </c>
      <c r="D3" s="237">
        <v>1992</v>
      </c>
      <c r="E3" s="237">
        <v>2000</v>
      </c>
      <c r="F3" s="237">
        <v>2005</v>
      </c>
      <c r="G3" s="237">
        <v>2010</v>
      </c>
      <c r="H3" s="237">
        <v>2015</v>
      </c>
      <c r="I3" s="237">
        <v>2020</v>
      </c>
      <c r="J3" s="237">
        <v>2023</v>
      </c>
      <c r="K3" s="238">
        <v>2024</v>
      </c>
    </row>
    <row r="4" spans="1:11" ht="11.45" customHeight="1">
      <c r="A4" s="184"/>
      <c r="B4" s="187"/>
      <c r="C4" s="188"/>
      <c r="D4" s="237"/>
      <c r="E4" s="237"/>
      <c r="F4" s="237"/>
      <c r="G4" s="237"/>
      <c r="H4" s="237"/>
      <c r="I4" s="237"/>
      <c r="J4" s="237"/>
      <c r="K4" s="238"/>
    </row>
    <row r="5" spans="1:11" ht="11.45" customHeight="1">
      <c r="A5" s="221"/>
      <c r="B5" s="187"/>
      <c r="C5" s="188"/>
      <c r="D5" s="237"/>
      <c r="E5" s="237"/>
      <c r="F5" s="237"/>
      <c r="G5" s="237"/>
      <c r="H5" s="237"/>
      <c r="I5" s="237"/>
      <c r="J5" s="237"/>
      <c r="K5" s="238"/>
    </row>
    <row r="6" spans="1:11" s="77" customFormat="1" ht="11.45" customHeight="1">
      <c r="A6" s="113">
        <v>1</v>
      </c>
      <c r="B6" s="114">
        <v>2</v>
      </c>
      <c r="C6" s="114">
        <v>3</v>
      </c>
      <c r="D6" s="114">
        <v>4</v>
      </c>
      <c r="E6" s="114">
        <v>5</v>
      </c>
      <c r="F6" s="114">
        <v>6</v>
      </c>
      <c r="G6" s="114">
        <v>7</v>
      </c>
      <c r="H6" s="114">
        <v>8</v>
      </c>
      <c r="I6" s="114">
        <v>9</v>
      </c>
      <c r="J6" s="114">
        <v>10</v>
      </c>
      <c r="K6" s="119">
        <v>11</v>
      </c>
    </row>
    <row r="7" spans="1:11" ht="11.45" customHeight="1">
      <c r="B7" s="141"/>
      <c r="C7" s="97"/>
      <c r="D7" s="118"/>
      <c r="E7" s="118"/>
      <c r="F7" s="118"/>
      <c r="G7" s="118"/>
      <c r="H7" s="118"/>
      <c r="I7" s="118"/>
      <c r="J7" s="118"/>
      <c r="K7" s="118"/>
    </row>
    <row r="8" spans="1:11" ht="11.45" customHeight="1">
      <c r="A8" s="128">
        <f>IF(C8&lt;&gt;"",COUNTA($C8:C$8),"")</f>
        <v>1</v>
      </c>
      <c r="B8" s="88" t="s">
        <v>191</v>
      </c>
      <c r="C8" s="87" t="s">
        <v>16</v>
      </c>
      <c r="D8" s="118" t="s">
        <v>20</v>
      </c>
      <c r="E8" s="118">
        <v>2</v>
      </c>
      <c r="F8" s="118">
        <v>5</v>
      </c>
      <c r="G8" s="118">
        <v>4</v>
      </c>
      <c r="H8" s="118">
        <v>1</v>
      </c>
      <c r="I8" s="118">
        <v>3</v>
      </c>
      <c r="J8" s="118">
        <v>2</v>
      </c>
      <c r="K8" s="118" t="s">
        <v>20</v>
      </c>
    </row>
    <row r="9" spans="1:11" ht="11.45" customHeight="1">
      <c r="A9" s="128">
        <f>IF(C9&lt;&gt;"",COUNTA($C$8:C9),"")</f>
        <v>2</v>
      </c>
      <c r="B9" s="88"/>
      <c r="C9" s="87" t="s">
        <v>17</v>
      </c>
      <c r="D9" s="118">
        <v>1</v>
      </c>
      <c r="E9" s="118">
        <v>2</v>
      </c>
      <c r="F9" s="118">
        <v>3</v>
      </c>
      <c r="G9" s="118">
        <v>1</v>
      </c>
      <c r="H9" s="118">
        <v>2</v>
      </c>
      <c r="I9" s="118">
        <v>1</v>
      </c>
      <c r="J9" s="118">
        <v>2</v>
      </c>
      <c r="K9" s="118" t="s">
        <v>20</v>
      </c>
    </row>
    <row r="10" spans="1:11" ht="11.45" customHeight="1">
      <c r="A10" s="128">
        <f>IF(C10&lt;&gt;"",COUNTA($C$8:C10),"")</f>
        <v>3</v>
      </c>
      <c r="B10" s="88"/>
      <c r="C10" s="87" t="s">
        <v>70</v>
      </c>
      <c r="D10" s="118">
        <v>1</v>
      </c>
      <c r="E10" s="118">
        <v>4</v>
      </c>
      <c r="F10" s="118">
        <v>8</v>
      </c>
      <c r="G10" s="118">
        <v>5</v>
      </c>
      <c r="H10" s="118">
        <v>3</v>
      </c>
      <c r="I10" s="118">
        <v>4</v>
      </c>
      <c r="J10" s="118">
        <v>4</v>
      </c>
      <c r="K10" s="118" t="s">
        <v>20</v>
      </c>
    </row>
    <row r="11" spans="1:11" ht="11.25" customHeight="1">
      <c r="A11" s="128" t="str">
        <f>IF(C11&lt;&gt;"",COUNTA($C$8:C11),"")</f>
        <v/>
      </c>
      <c r="B11" s="142"/>
      <c r="C11" s="97"/>
      <c r="D11" s="118"/>
      <c r="E11" s="118"/>
      <c r="F11" s="118"/>
      <c r="G11" s="118"/>
      <c r="H11" s="118"/>
      <c r="I11" s="118"/>
      <c r="J11" s="118"/>
      <c r="K11" s="118"/>
    </row>
    <row r="12" spans="1:11" ht="11.25" customHeight="1">
      <c r="A12" s="128">
        <f>IF(C12&lt;&gt;"",COUNTA($C$8:C12),"")</f>
        <v>4</v>
      </c>
      <c r="B12" s="88" t="s">
        <v>47</v>
      </c>
      <c r="C12" s="97" t="s">
        <v>16</v>
      </c>
      <c r="D12" s="120">
        <v>0</v>
      </c>
      <c r="E12" s="120">
        <v>0</v>
      </c>
      <c r="F12" s="120">
        <v>0</v>
      </c>
      <c r="G12" s="120">
        <v>0</v>
      </c>
      <c r="H12" s="120">
        <v>0</v>
      </c>
      <c r="I12" s="120">
        <v>0</v>
      </c>
      <c r="J12" s="120">
        <v>1</v>
      </c>
      <c r="K12" s="120">
        <v>0</v>
      </c>
    </row>
    <row r="13" spans="1:11" ht="11.25" customHeight="1">
      <c r="A13" s="128">
        <f>IF(C13&lt;&gt;"",COUNTA($C$8:C13),"")</f>
        <v>5</v>
      </c>
      <c r="B13" s="142"/>
      <c r="C13" s="97" t="s">
        <v>17</v>
      </c>
      <c r="D13" s="120">
        <v>0</v>
      </c>
      <c r="E13" s="120">
        <v>0</v>
      </c>
      <c r="F13" s="120">
        <v>0</v>
      </c>
      <c r="G13" s="120">
        <v>0</v>
      </c>
      <c r="H13" s="120">
        <v>0</v>
      </c>
      <c r="I13" s="120">
        <v>0</v>
      </c>
      <c r="J13" s="120">
        <v>0</v>
      </c>
      <c r="K13" s="120">
        <v>0</v>
      </c>
    </row>
    <row r="14" spans="1:11" ht="11.45" customHeight="1">
      <c r="A14" s="128">
        <f>IF(C14&lt;&gt;"",COUNTA($C$8:C14),"")</f>
        <v>6</v>
      </c>
      <c r="B14" s="142"/>
      <c r="C14" s="97" t="s">
        <v>70</v>
      </c>
      <c r="D14" s="120">
        <v>0</v>
      </c>
      <c r="E14" s="120">
        <v>0</v>
      </c>
      <c r="F14" s="120">
        <v>0</v>
      </c>
      <c r="G14" s="120">
        <v>0</v>
      </c>
      <c r="H14" s="120">
        <v>0</v>
      </c>
      <c r="I14" s="120">
        <v>0</v>
      </c>
      <c r="J14" s="120">
        <v>1</v>
      </c>
      <c r="K14" s="120">
        <v>0</v>
      </c>
    </row>
    <row r="15" spans="1:11" ht="11.45" customHeight="1">
      <c r="A15" s="128" t="str">
        <f>IF(C15&lt;&gt;"",COUNTA($C$8:C15),"")</f>
        <v/>
      </c>
      <c r="B15" s="142"/>
      <c r="C15" s="97"/>
      <c r="D15" s="118"/>
      <c r="E15" s="118"/>
      <c r="F15" s="118"/>
      <c r="G15" s="118"/>
      <c r="H15" s="118"/>
      <c r="I15" s="118"/>
      <c r="J15" s="118"/>
      <c r="K15" s="118"/>
    </row>
    <row r="16" spans="1:11" ht="11.45" customHeight="1">
      <c r="A16" s="128">
        <f>IF(C16&lt;&gt;"",COUNTA($C$8:C16),"")</f>
        <v>7</v>
      </c>
      <c r="B16" s="85" t="s">
        <v>63</v>
      </c>
      <c r="C16" s="87" t="s">
        <v>16</v>
      </c>
      <c r="D16" s="118" t="s">
        <v>20</v>
      </c>
      <c r="E16" s="118" t="s">
        <v>20</v>
      </c>
      <c r="F16" s="118" t="s">
        <v>20</v>
      </c>
      <c r="G16" s="118">
        <v>3</v>
      </c>
      <c r="H16" s="118">
        <v>1</v>
      </c>
      <c r="I16" s="118">
        <v>1</v>
      </c>
      <c r="J16" s="118">
        <v>4</v>
      </c>
      <c r="K16" s="118">
        <v>1</v>
      </c>
    </row>
    <row r="17" spans="1:11" ht="11.45" customHeight="1">
      <c r="A17" s="128">
        <f>IF(C17&lt;&gt;"",COUNTA($C$8:C17),"")</f>
        <v>8</v>
      </c>
      <c r="B17" s="88" t="s">
        <v>142</v>
      </c>
      <c r="C17" s="87" t="s">
        <v>17</v>
      </c>
      <c r="D17" s="118" t="s">
        <v>20</v>
      </c>
      <c r="E17" s="118" t="s">
        <v>20</v>
      </c>
      <c r="F17" s="118">
        <v>1</v>
      </c>
      <c r="G17" s="118">
        <v>1</v>
      </c>
      <c r="H17" s="118" t="s">
        <v>20</v>
      </c>
      <c r="I17" s="118" t="s">
        <v>20</v>
      </c>
      <c r="J17" s="118">
        <v>2</v>
      </c>
      <c r="K17" s="118">
        <v>2</v>
      </c>
    </row>
    <row r="18" spans="1:11" ht="11.45" customHeight="1">
      <c r="A18" s="128">
        <f>IF(C18&lt;&gt;"",COUNTA($C$8:C18),"")</f>
        <v>9</v>
      </c>
      <c r="B18" s="142"/>
      <c r="C18" s="87" t="s">
        <v>70</v>
      </c>
      <c r="D18" s="118" t="s">
        <v>20</v>
      </c>
      <c r="E18" s="118" t="s">
        <v>20</v>
      </c>
      <c r="F18" s="118">
        <v>1</v>
      </c>
      <c r="G18" s="118">
        <v>4</v>
      </c>
      <c r="H18" s="118">
        <v>1</v>
      </c>
      <c r="I18" s="118">
        <v>1</v>
      </c>
      <c r="J18" s="118">
        <v>6</v>
      </c>
      <c r="K18" s="118">
        <v>3</v>
      </c>
    </row>
    <row r="19" spans="1:11" ht="11.45" customHeight="1">
      <c r="A19" s="128" t="str">
        <f>IF(C19&lt;&gt;"",COUNTA($C$8:C19),"")</f>
        <v/>
      </c>
      <c r="B19" s="88"/>
      <c r="C19" s="97"/>
      <c r="D19" s="118"/>
      <c r="E19" s="118"/>
      <c r="F19" s="118"/>
      <c r="G19" s="118"/>
      <c r="H19" s="118"/>
      <c r="I19" s="118"/>
      <c r="J19" s="118"/>
      <c r="K19" s="118"/>
    </row>
    <row r="20" spans="1:11" ht="11.45" customHeight="1">
      <c r="A20" s="128">
        <f>IF(C20&lt;&gt;"",COUNTA($C$8:C20),"")</f>
        <v>10</v>
      </c>
      <c r="B20" s="88" t="s">
        <v>38</v>
      </c>
      <c r="C20" s="87" t="s">
        <v>16</v>
      </c>
      <c r="D20" s="118">
        <v>8</v>
      </c>
      <c r="E20" s="118">
        <v>5</v>
      </c>
      <c r="F20" s="118">
        <v>7</v>
      </c>
      <c r="G20" s="118" t="s">
        <v>20</v>
      </c>
      <c r="H20" s="118">
        <v>4</v>
      </c>
      <c r="I20" s="118">
        <v>3</v>
      </c>
      <c r="J20" s="118">
        <v>4</v>
      </c>
      <c r="K20" s="118">
        <v>1</v>
      </c>
    </row>
    <row r="21" spans="1:11" ht="11.45" customHeight="1">
      <c r="A21" s="128">
        <f>IF(C21&lt;&gt;"",COUNTA($C$8:C21),"")</f>
        <v>11</v>
      </c>
      <c r="B21" s="88" t="s">
        <v>129</v>
      </c>
      <c r="C21" s="87" t="s">
        <v>17</v>
      </c>
      <c r="D21" s="118" t="s">
        <v>20</v>
      </c>
      <c r="E21" s="118">
        <v>2</v>
      </c>
      <c r="F21" s="118">
        <v>2</v>
      </c>
      <c r="G21" s="118" t="s">
        <v>20</v>
      </c>
      <c r="H21" s="118">
        <v>1</v>
      </c>
      <c r="I21" s="118">
        <v>1</v>
      </c>
      <c r="J21" s="118">
        <v>3</v>
      </c>
      <c r="K21" s="118">
        <v>2</v>
      </c>
    </row>
    <row r="22" spans="1:11" ht="11.45" customHeight="1">
      <c r="A22" s="128">
        <f>IF(C22&lt;&gt;"",COUNTA($C$8:C22),"")</f>
        <v>12</v>
      </c>
      <c r="B22" s="88"/>
      <c r="C22" s="87" t="s">
        <v>70</v>
      </c>
      <c r="D22" s="118">
        <v>8</v>
      </c>
      <c r="E22" s="118">
        <v>7</v>
      </c>
      <c r="F22" s="118">
        <v>9</v>
      </c>
      <c r="G22" s="118" t="s">
        <v>20</v>
      </c>
      <c r="H22" s="118">
        <v>5</v>
      </c>
      <c r="I22" s="118">
        <v>4</v>
      </c>
      <c r="J22" s="118">
        <v>7</v>
      </c>
      <c r="K22" s="118">
        <v>3</v>
      </c>
    </row>
    <row r="23" spans="1:11" ht="11.45" customHeight="1">
      <c r="A23" s="128" t="str">
        <f>IF(C23&lt;&gt;"",COUNTA($C$8:C23),"")</f>
        <v/>
      </c>
      <c r="B23" s="88"/>
      <c r="C23" s="97"/>
      <c r="D23" s="118"/>
      <c r="E23" s="118"/>
      <c r="F23" s="118"/>
      <c r="G23" s="118"/>
      <c r="H23" s="118"/>
      <c r="I23" s="118"/>
      <c r="J23" s="118"/>
      <c r="K23" s="118"/>
    </row>
    <row r="24" spans="1:11" ht="11.45" customHeight="1">
      <c r="A24" s="128">
        <f>IF(C24&lt;&gt;"",COUNTA($C$8:C24),"")</f>
        <v>13</v>
      </c>
      <c r="B24" s="88" t="s">
        <v>62</v>
      </c>
      <c r="C24" s="87" t="s">
        <v>16</v>
      </c>
      <c r="D24" s="118">
        <v>15</v>
      </c>
      <c r="E24" s="118">
        <v>13</v>
      </c>
      <c r="F24" s="118">
        <v>12</v>
      </c>
      <c r="G24" s="118">
        <v>16</v>
      </c>
      <c r="H24" s="118">
        <v>13</v>
      </c>
      <c r="I24" s="118">
        <v>10</v>
      </c>
      <c r="J24" s="118">
        <v>14</v>
      </c>
      <c r="K24" s="118">
        <v>8</v>
      </c>
    </row>
    <row r="25" spans="1:11" ht="11.45" customHeight="1">
      <c r="A25" s="128">
        <f>IF(C25&lt;&gt;"",COUNTA($C$8:C25),"")</f>
        <v>14</v>
      </c>
      <c r="B25" s="88"/>
      <c r="C25" s="87" t="s">
        <v>17</v>
      </c>
      <c r="D25" s="118">
        <v>2</v>
      </c>
      <c r="E25" s="118">
        <v>1</v>
      </c>
      <c r="F25" s="118">
        <v>1</v>
      </c>
      <c r="G25" s="118">
        <v>3</v>
      </c>
      <c r="H25" s="118">
        <v>3</v>
      </c>
      <c r="I25" s="118">
        <v>6</v>
      </c>
      <c r="J25" s="118">
        <v>4</v>
      </c>
      <c r="K25" s="118">
        <v>9</v>
      </c>
    </row>
    <row r="26" spans="1:11" ht="11.45" customHeight="1">
      <c r="A26" s="128">
        <f>IF(C26&lt;&gt;"",COUNTA($C$8:C26),"")</f>
        <v>15</v>
      </c>
      <c r="B26" s="88"/>
      <c r="C26" s="87" t="s">
        <v>70</v>
      </c>
      <c r="D26" s="118">
        <v>17</v>
      </c>
      <c r="E26" s="118">
        <v>14</v>
      </c>
      <c r="F26" s="118">
        <v>13</v>
      </c>
      <c r="G26" s="118">
        <v>19</v>
      </c>
      <c r="H26" s="118">
        <v>16</v>
      </c>
      <c r="I26" s="118">
        <v>16</v>
      </c>
      <c r="J26" s="118">
        <v>18</v>
      </c>
      <c r="K26" s="118">
        <v>17</v>
      </c>
    </row>
    <row r="27" spans="1:11" ht="11.45" customHeight="1">
      <c r="A27" s="128" t="str">
        <f>IF(C27&lt;&gt;"",COUNTA($C$8:C27),"")</f>
        <v/>
      </c>
      <c r="B27" s="88"/>
      <c r="C27" s="97"/>
      <c r="D27" s="118"/>
      <c r="E27" s="118"/>
      <c r="F27" s="118"/>
      <c r="G27" s="118"/>
      <c r="H27" s="118"/>
      <c r="I27" s="118"/>
      <c r="J27" s="118"/>
      <c r="K27" s="118"/>
    </row>
    <row r="28" spans="1:11" ht="11.45" customHeight="1">
      <c r="A28" s="128">
        <f>IF(C28&lt;&gt;"",COUNTA($C$8:C28),"")</f>
        <v>16</v>
      </c>
      <c r="B28" s="85" t="s">
        <v>49</v>
      </c>
      <c r="C28" s="87" t="s">
        <v>16</v>
      </c>
      <c r="D28" s="118">
        <v>3</v>
      </c>
      <c r="E28" s="118" t="s">
        <v>20</v>
      </c>
      <c r="F28" s="118">
        <v>3</v>
      </c>
      <c r="G28" s="118" t="s">
        <v>20</v>
      </c>
      <c r="H28" s="118" t="s">
        <v>20</v>
      </c>
      <c r="I28" s="118" t="s">
        <v>20</v>
      </c>
      <c r="J28" s="118">
        <v>1</v>
      </c>
      <c r="K28" s="118" t="s">
        <v>20</v>
      </c>
    </row>
    <row r="29" spans="1:11" ht="11.45" customHeight="1">
      <c r="A29" s="128">
        <f>IF(C29&lt;&gt;"",COUNTA($C$8:C29),"")</f>
        <v>17</v>
      </c>
      <c r="B29" s="88" t="s">
        <v>196</v>
      </c>
      <c r="C29" s="87" t="s">
        <v>17</v>
      </c>
      <c r="D29" s="118" t="s">
        <v>20</v>
      </c>
      <c r="E29" s="118" t="s">
        <v>20</v>
      </c>
      <c r="F29" s="118">
        <v>3</v>
      </c>
      <c r="G29" s="118">
        <v>1</v>
      </c>
      <c r="H29" s="118" t="s">
        <v>20</v>
      </c>
      <c r="I29" s="118" t="s">
        <v>20</v>
      </c>
      <c r="J29" s="118" t="s">
        <v>20</v>
      </c>
      <c r="K29" s="118">
        <v>1</v>
      </c>
    </row>
    <row r="30" spans="1:11" ht="11.45" customHeight="1">
      <c r="A30" s="128">
        <f>IF(C30&lt;&gt;"",COUNTA($C$8:C30),"")</f>
        <v>18</v>
      </c>
      <c r="B30" s="85" t="s">
        <v>197</v>
      </c>
      <c r="C30" s="87" t="s">
        <v>70</v>
      </c>
      <c r="D30" s="118">
        <v>3</v>
      </c>
      <c r="E30" s="118" t="s">
        <v>20</v>
      </c>
      <c r="F30" s="118">
        <v>6</v>
      </c>
      <c r="G30" s="118">
        <v>1</v>
      </c>
      <c r="H30" s="118" t="s">
        <v>20</v>
      </c>
      <c r="I30" s="118" t="s">
        <v>20</v>
      </c>
      <c r="J30" s="118">
        <v>1</v>
      </c>
      <c r="K30" s="118">
        <v>1</v>
      </c>
    </row>
    <row r="31" spans="1:11" ht="11.45" customHeight="1">
      <c r="A31" s="128" t="str">
        <f>IF(C31&lt;&gt;"",COUNTA($C$8:C31),"")</f>
        <v/>
      </c>
      <c r="B31" s="88"/>
      <c r="C31" s="97"/>
      <c r="D31" s="118"/>
      <c r="E31" s="118"/>
      <c r="F31" s="118"/>
      <c r="G31" s="118"/>
      <c r="H31" s="118"/>
      <c r="I31" s="118"/>
      <c r="J31" s="118"/>
      <c r="K31" s="118"/>
    </row>
    <row r="32" spans="1:11" ht="11.45" customHeight="1">
      <c r="A32" s="128">
        <f>IF(C32&lt;&gt;"",COUNTA($C$8:C32),"")</f>
        <v>19</v>
      </c>
      <c r="B32" s="88" t="s">
        <v>37</v>
      </c>
      <c r="C32" s="87" t="s">
        <v>16</v>
      </c>
      <c r="D32" s="118">
        <v>2</v>
      </c>
      <c r="E32" s="118">
        <v>1</v>
      </c>
      <c r="F32" s="118">
        <v>1</v>
      </c>
      <c r="G32" s="118">
        <v>3</v>
      </c>
      <c r="H32" s="118">
        <v>2</v>
      </c>
      <c r="I32" s="118">
        <v>1</v>
      </c>
      <c r="J32" s="118">
        <v>1</v>
      </c>
      <c r="K32" s="118" t="s">
        <v>20</v>
      </c>
    </row>
    <row r="33" spans="1:11" ht="11.45" customHeight="1">
      <c r="A33" s="128">
        <f>IF(C33&lt;&gt;"",COUNTA($C$8:C33),"")</f>
        <v>20</v>
      </c>
      <c r="B33" s="88"/>
      <c r="C33" s="87" t="s">
        <v>17</v>
      </c>
      <c r="D33" s="118" t="s">
        <v>20</v>
      </c>
      <c r="E33" s="118" t="s">
        <v>20</v>
      </c>
      <c r="F33" s="118" t="s">
        <v>20</v>
      </c>
      <c r="G33" s="118" t="s">
        <v>20</v>
      </c>
      <c r="H33" s="118" t="s">
        <v>20</v>
      </c>
      <c r="I33" s="118" t="s">
        <v>20</v>
      </c>
      <c r="J33" s="118" t="s">
        <v>20</v>
      </c>
      <c r="K33" s="118" t="s">
        <v>20</v>
      </c>
    </row>
    <row r="34" spans="1:11" ht="11.45" customHeight="1">
      <c r="A34" s="128">
        <f>IF(C34&lt;&gt;"",COUNTA($C$8:C34),"")</f>
        <v>21</v>
      </c>
      <c r="B34" s="88"/>
      <c r="C34" s="87" t="s">
        <v>70</v>
      </c>
      <c r="D34" s="118">
        <v>2</v>
      </c>
      <c r="E34" s="118">
        <v>1</v>
      </c>
      <c r="F34" s="118">
        <v>1</v>
      </c>
      <c r="G34" s="118">
        <v>3</v>
      </c>
      <c r="H34" s="118">
        <v>2</v>
      </c>
      <c r="I34" s="118">
        <v>1</v>
      </c>
      <c r="J34" s="118">
        <v>1</v>
      </c>
      <c r="K34" s="118" t="s">
        <v>20</v>
      </c>
    </row>
    <row r="35" spans="1:11" ht="11.45" customHeight="1">
      <c r="A35" s="128" t="str">
        <f>IF(C35&lt;&gt;"",COUNTA($C$8:C35),"")</f>
        <v/>
      </c>
      <c r="B35" s="88"/>
      <c r="C35" s="97"/>
      <c r="D35" s="118"/>
      <c r="E35" s="118"/>
      <c r="F35" s="118"/>
      <c r="G35" s="118"/>
      <c r="H35" s="118"/>
      <c r="I35" s="118"/>
      <c r="J35" s="118"/>
      <c r="K35" s="118"/>
    </row>
    <row r="36" spans="1:11" ht="11.45" customHeight="1">
      <c r="A36" s="128">
        <f>IF(C36&lt;&gt;"",COUNTA($C$8:C36),"")</f>
        <v>22</v>
      </c>
      <c r="B36" s="88" t="s">
        <v>32</v>
      </c>
      <c r="C36" s="87" t="s">
        <v>16</v>
      </c>
      <c r="D36" s="118" t="s">
        <v>20</v>
      </c>
      <c r="E36" s="118" t="s">
        <v>20</v>
      </c>
      <c r="F36" s="118">
        <v>2</v>
      </c>
      <c r="G36" s="118" t="s">
        <v>20</v>
      </c>
      <c r="H36" s="118" t="s">
        <v>20</v>
      </c>
      <c r="I36" s="118" t="s">
        <v>20</v>
      </c>
      <c r="J36" s="118">
        <v>1</v>
      </c>
      <c r="K36" s="118" t="s">
        <v>20</v>
      </c>
    </row>
    <row r="37" spans="1:11" ht="11.45" customHeight="1">
      <c r="A37" s="128">
        <f>IF(C37&lt;&gt;"",COUNTA($C$8:C37),"")</f>
        <v>23</v>
      </c>
      <c r="B37" s="88"/>
      <c r="C37" s="87" t="s">
        <v>17</v>
      </c>
      <c r="D37" s="118" t="s">
        <v>20</v>
      </c>
      <c r="E37" s="118" t="s">
        <v>20</v>
      </c>
      <c r="F37" s="118" t="s">
        <v>20</v>
      </c>
      <c r="G37" s="118" t="s">
        <v>20</v>
      </c>
      <c r="H37" s="118" t="s">
        <v>20</v>
      </c>
      <c r="I37" s="118" t="s">
        <v>20</v>
      </c>
      <c r="J37" s="118" t="s">
        <v>20</v>
      </c>
      <c r="K37" s="118" t="s">
        <v>20</v>
      </c>
    </row>
    <row r="38" spans="1:11" ht="11.45" customHeight="1">
      <c r="A38" s="128">
        <f>IF(C38&lt;&gt;"",COUNTA($C$8:C38),"")</f>
        <v>24</v>
      </c>
      <c r="B38" s="88"/>
      <c r="C38" s="87" t="s">
        <v>70</v>
      </c>
      <c r="D38" s="118" t="s">
        <v>20</v>
      </c>
      <c r="E38" s="118" t="s">
        <v>20</v>
      </c>
      <c r="F38" s="118">
        <v>2</v>
      </c>
      <c r="G38" s="118" t="s">
        <v>20</v>
      </c>
      <c r="H38" s="118" t="s">
        <v>20</v>
      </c>
      <c r="I38" s="118" t="s">
        <v>20</v>
      </c>
      <c r="J38" s="118">
        <v>1</v>
      </c>
      <c r="K38" s="118" t="s">
        <v>20</v>
      </c>
    </row>
    <row r="39" spans="1:11" ht="11.45" customHeight="1">
      <c r="A39" s="128" t="str">
        <f>IF(C39&lt;&gt;"",COUNTA($C$8:C39),"")</f>
        <v/>
      </c>
      <c r="B39" s="88"/>
      <c r="C39" s="97"/>
      <c r="D39" s="118"/>
      <c r="E39" s="118"/>
      <c r="F39" s="118"/>
      <c r="G39" s="118"/>
      <c r="H39" s="118"/>
      <c r="I39" s="118"/>
      <c r="J39" s="118"/>
      <c r="K39" s="118"/>
    </row>
    <row r="40" spans="1:11" ht="11.45" customHeight="1">
      <c r="A40" s="128">
        <f>IF(C40&lt;&gt;"",COUNTA($C$8:C40),"")</f>
        <v>25</v>
      </c>
      <c r="B40" s="108" t="s">
        <v>42</v>
      </c>
      <c r="C40" s="96" t="s">
        <v>16</v>
      </c>
      <c r="D40" s="143">
        <v>28</v>
      </c>
      <c r="E40" s="143">
        <v>21</v>
      </c>
      <c r="F40" s="143">
        <v>30</v>
      </c>
      <c r="G40" s="143">
        <v>26</v>
      </c>
      <c r="H40" s="143">
        <v>21</v>
      </c>
      <c r="I40" s="143">
        <v>18</v>
      </c>
      <c r="J40" s="143">
        <v>28</v>
      </c>
      <c r="K40" s="143">
        <v>10</v>
      </c>
    </row>
    <row r="41" spans="1:11" ht="11.45" customHeight="1">
      <c r="A41" s="128">
        <f>IF(C41&lt;&gt;"",COUNTA($C$8:C41),"")</f>
        <v>26</v>
      </c>
      <c r="B41" s="108"/>
      <c r="C41" s="96" t="s">
        <v>17</v>
      </c>
      <c r="D41" s="143">
        <v>3</v>
      </c>
      <c r="E41" s="143">
        <v>5</v>
      </c>
      <c r="F41" s="143">
        <v>10</v>
      </c>
      <c r="G41" s="143">
        <v>6</v>
      </c>
      <c r="H41" s="143">
        <v>6</v>
      </c>
      <c r="I41" s="143">
        <v>8</v>
      </c>
      <c r="J41" s="143">
        <v>11</v>
      </c>
      <c r="K41" s="143">
        <v>14</v>
      </c>
    </row>
    <row r="42" spans="1:11" ht="11.45" customHeight="1">
      <c r="A42" s="128">
        <f>IF(C42&lt;&gt;"",COUNTA($C$8:C42),"")</f>
        <v>27</v>
      </c>
      <c r="B42" s="108"/>
      <c r="C42" s="96" t="s">
        <v>18</v>
      </c>
      <c r="D42" s="143">
        <v>31</v>
      </c>
      <c r="E42" s="143">
        <v>26</v>
      </c>
      <c r="F42" s="143">
        <v>40</v>
      </c>
      <c r="G42" s="143">
        <v>32</v>
      </c>
      <c r="H42" s="143">
        <v>27</v>
      </c>
      <c r="I42" s="143">
        <v>26</v>
      </c>
      <c r="J42" s="143">
        <v>39</v>
      </c>
      <c r="K42" s="143">
        <v>24</v>
      </c>
    </row>
    <row r="43" spans="1:11" ht="11.45" customHeight="1">
      <c r="A43" s="128" t="str">
        <f>IF(C43&lt;&gt;"",COUNTA($C$8:C43),"")</f>
        <v/>
      </c>
      <c r="B43" s="88"/>
      <c r="C43" s="97"/>
      <c r="D43" s="118"/>
      <c r="E43" s="118"/>
      <c r="F43" s="118"/>
      <c r="G43" s="118"/>
      <c r="H43" s="118"/>
      <c r="I43" s="118"/>
      <c r="J43" s="118"/>
      <c r="K43" s="118"/>
    </row>
    <row r="44" spans="1:11" ht="11.45" customHeight="1">
      <c r="A44" s="128">
        <f>IF(C44&lt;&gt;"",COUNTA($C$8:C44),"")</f>
        <v>28</v>
      </c>
      <c r="B44" s="88" t="s">
        <v>230</v>
      </c>
      <c r="C44" s="87" t="s">
        <v>16</v>
      </c>
      <c r="D44" s="118">
        <v>4</v>
      </c>
      <c r="E44" s="118">
        <v>3</v>
      </c>
      <c r="F44" s="118">
        <v>1</v>
      </c>
      <c r="G44" s="118">
        <v>1</v>
      </c>
      <c r="H44" s="118">
        <v>1</v>
      </c>
      <c r="I44" s="118">
        <v>1</v>
      </c>
      <c r="J44" s="118">
        <v>2</v>
      </c>
      <c r="K44" s="118">
        <v>1</v>
      </c>
    </row>
    <row r="45" spans="1:11" ht="11.45" customHeight="1">
      <c r="A45" s="128">
        <f>IF(C45&lt;&gt;"",COUNTA($C$8:C45),"")</f>
        <v>29</v>
      </c>
      <c r="B45" s="88"/>
      <c r="C45" s="87" t="s">
        <v>17</v>
      </c>
      <c r="D45" s="118" t="s">
        <v>20</v>
      </c>
      <c r="E45" s="118" t="s">
        <v>20</v>
      </c>
      <c r="F45" s="118">
        <v>1</v>
      </c>
      <c r="G45" s="118">
        <v>3</v>
      </c>
      <c r="H45" s="118" t="s">
        <v>20</v>
      </c>
      <c r="I45" s="118">
        <v>1</v>
      </c>
      <c r="J45" s="118">
        <v>1</v>
      </c>
      <c r="K45" s="118">
        <v>1</v>
      </c>
    </row>
    <row r="46" spans="1:11" ht="11.45" customHeight="1">
      <c r="A46" s="128">
        <f>IF(C46&lt;&gt;"",COUNTA($C$8:C46),"")</f>
        <v>30</v>
      </c>
      <c r="B46" s="88"/>
      <c r="C46" s="87" t="s">
        <v>70</v>
      </c>
      <c r="D46" s="118">
        <v>4</v>
      </c>
      <c r="E46" s="118">
        <v>3</v>
      </c>
      <c r="F46" s="118">
        <v>2</v>
      </c>
      <c r="G46" s="118">
        <v>4</v>
      </c>
      <c r="H46" s="118">
        <v>1</v>
      </c>
      <c r="I46" s="118">
        <v>2</v>
      </c>
      <c r="J46" s="118">
        <v>3</v>
      </c>
      <c r="K46" s="118">
        <v>2</v>
      </c>
    </row>
  </sheetData>
  <customSheetViews>
    <customSheetView guid="{414DAA91-1977-4C90-986A-AA09E960517F}" topLeftCell="A4">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5">
    <mergeCell ref="K3:K5"/>
    <mergeCell ref="D1:K1"/>
    <mergeCell ref="D2:K2"/>
    <mergeCell ref="J3:J5"/>
    <mergeCell ref="B3:B5"/>
    <mergeCell ref="E3:E5"/>
    <mergeCell ref="F3:F5"/>
    <mergeCell ref="G3:G5"/>
    <mergeCell ref="H3:H5"/>
    <mergeCell ref="C3:C5"/>
    <mergeCell ref="A3:A5"/>
    <mergeCell ref="A1:C1"/>
    <mergeCell ref="A2:C2"/>
    <mergeCell ref="I3:I5"/>
    <mergeCell ref="D3:D5"/>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2024 00&amp;R&amp;"-,Standard"&amp;7&amp;P</oddFooter>
    <evenFooter>&amp;L&amp;"-,Standard"&amp;7&amp;P&amp;R&amp;"-,Standard"&amp;7StatA MV, Statistischer Bericht B343 2024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B86"/>
  <sheetViews>
    <sheetView zoomScale="140" zoomScaleNormal="140" workbookViewId="0">
      <selection sqref="A1:B1"/>
    </sheetView>
  </sheetViews>
  <sheetFormatPr baseColWidth="10" defaultColWidth="11.42578125" defaultRowHeight="12"/>
  <cols>
    <col min="1" max="1" width="5.7109375" style="16" customWidth="1"/>
    <col min="2" max="2" width="80.7109375" style="11" customWidth="1"/>
    <col min="3" max="16384" width="11.42578125" style="11"/>
  </cols>
  <sheetData>
    <row r="1" spans="1:2" s="8" customFormat="1" ht="30" customHeight="1">
      <c r="A1" s="241" t="s">
        <v>98</v>
      </c>
      <c r="B1" s="241"/>
    </row>
    <row r="2" spans="1:2" s="146" customFormat="1" ht="24" customHeight="1">
      <c r="A2" s="144" t="s">
        <v>99</v>
      </c>
      <c r="B2" s="145" t="s">
        <v>264</v>
      </c>
    </row>
    <row r="3" spans="1:2" s="8" customFormat="1" ht="8.1" customHeight="1">
      <c r="A3" s="7"/>
      <c r="B3" s="7"/>
    </row>
    <row r="4" spans="1:2" ht="12" customHeight="1">
      <c r="A4" s="9"/>
      <c r="B4" s="10"/>
    </row>
    <row r="5" spans="1:2" ht="8.1" customHeight="1">
      <c r="A5" s="9"/>
      <c r="B5" s="10"/>
    </row>
    <row r="6" spans="1:2" ht="12" customHeight="1">
      <c r="A6" s="9"/>
      <c r="B6" s="10"/>
    </row>
    <row r="7" spans="1:2" ht="8.1" customHeight="1">
      <c r="A7" s="9"/>
      <c r="B7" s="10"/>
    </row>
    <row r="8" spans="1:2" ht="11.45" customHeight="1">
      <c r="A8" s="9"/>
      <c r="B8" s="10"/>
    </row>
    <row r="9" spans="1:2" ht="8.1" customHeight="1">
      <c r="A9" s="9"/>
      <c r="B9" s="10"/>
    </row>
    <row r="10" spans="1:2" ht="11.45" customHeight="1">
      <c r="A10" s="9"/>
      <c r="B10" s="10"/>
    </row>
    <row r="11" spans="1:2" ht="8.1" customHeight="1">
      <c r="A11" s="9"/>
      <c r="B11" s="10"/>
    </row>
    <row r="12" spans="1:2" ht="11.45" customHeight="1">
      <c r="A12" s="9"/>
      <c r="B12" s="10"/>
    </row>
    <row r="13" spans="1:2" ht="8.1" customHeight="1">
      <c r="A13" s="9"/>
      <c r="B13" s="10"/>
    </row>
    <row r="14" spans="1:2" ht="11.45" customHeight="1">
      <c r="A14" s="9"/>
      <c r="B14" s="10"/>
    </row>
    <row r="15" spans="1:2" ht="8.1" customHeight="1">
      <c r="A15" s="9"/>
      <c r="B15" s="10"/>
    </row>
    <row r="16" spans="1:2" ht="11.45" customHeight="1">
      <c r="A16" s="9"/>
      <c r="B16" s="10"/>
    </row>
    <row r="17" spans="1:2" ht="8.1" customHeight="1">
      <c r="A17" s="9"/>
      <c r="B17" s="10"/>
    </row>
    <row r="18" spans="1:2" ht="11.45" customHeight="1">
      <c r="A18" s="9"/>
      <c r="B18" s="12"/>
    </row>
    <row r="19" spans="1:2" ht="8.1" customHeight="1">
      <c r="A19" s="13"/>
      <c r="B19" s="12"/>
    </row>
    <row r="20" spans="1:2" ht="11.45" customHeight="1">
      <c r="A20" s="13"/>
      <c r="B20" s="12"/>
    </row>
    <row r="21" spans="1:2" ht="8.1" customHeight="1">
      <c r="A21" s="13"/>
      <c r="B21" s="12"/>
    </row>
    <row r="22" spans="1:2" ht="11.45" customHeight="1">
      <c r="A22" s="13"/>
      <c r="B22" s="12"/>
    </row>
    <row r="23" spans="1:2" ht="8.1" customHeight="1">
      <c r="A23" s="13"/>
      <c r="B23" s="12"/>
    </row>
    <row r="24" spans="1:2" ht="11.45" customHeight="1">
      <c r="A24" s="13"/>
      <c r="B24" s="12"/>
    </row>
    <row r="25" spans="1:2" ht="8.1" customHeight="1">
      <c r="A25" s="13"/>
      <c r="B25" s="12"/>
    </row>
    <row r="26" spans="1:2" ht="11.45" customHeight="1">
      <c r="A26" s="13"/>
      <c r="B26" s="12"/>
    </row>
    <row r="27" spans="1:2" ht="8.1" customHeight="1">
      <c r="A27" s="13"/>
      <c r="B27" s="12"/>
    </row>
    <row r="28" spans="1:2" ht="11.45" customHeight="1">
      <c r="A28" s="13"/>
      <c r="B28" s="12"/>
    </row>
    <row r="29" spans="1:2" ht="8.1" customHeight="1">
      <c r="A29" s="13"/>
      <c r="B29" s="12"/>
    </row>
    <row r="30" spans="1:2" ht="11.45" customHeight="1">
      <c r="A30" s="13"/>
      <c r="B30" s="12"/>
    </row>
    <row r="31" spans="1:2" ht="8.1" customHeight="1">
      <c r="A31" s="13"/>
      <c r="B31" s="12"/>
    </row>
    <row r="32" spans="1:2" ht="11.45" customHeight="1">
      <c r="A32" s="13"/>
      <c r="B32" s="12"/>
    </row>
    <row r="33" spans="1:2" ht="8.1" customHeight="1">
      <c r="A33" s="13"/>
      <c r="B33" s="12"/>
    </row>
    <row r="34" spans="1:2" ht="11.45" customHeight="1">
      <c r="A34" s="13"/>
      <c r="B34" s="12"/>
    </row>
    <row r="35" spans="1:2" ht="8.1" customHeight="1">
      <c r="A35" s="13"/>
      <c r="B35" s="12"/>
    </row>
    <row r="36" spans="1:2" ht="11.45" customHeight="1">
      <c r="A36" s="13"/>
      <c r="B36" s="12"/>
    </row>
    <row r="37" spans="1:2" ht="8.1" customHeight="1">
      <c r="A37" s="13"/>
      <c r="B37" s="12"/>
    </row>
    <row r="38" spans="1:2" ht="11.45" customHeight="1">
      <c r="A38" s="13"/>
      <c r="B38" s="12"/>
    </row>
    <row r="39" spans="1:2" ht="8.1" customHeight="1">
      <c r="A39" s="13"/>
      <c r="B39" s="12"/>
    </row>
    <row r="40" spans="1:2" ht="11.45" customHeight="1">
      <c r="A40" s="13"/>
      <c r="B40" s="12"/>
    </row>
    <row r="41" spans="1:2" ht="8.1" customHeight="1">
      <c r="A41" s="13"/>
      <c r="B41" s="12"/>
    </row>
    <row r="42" spans="1:2" ht="11.45" customHeight="1">
      <c r="A42" s="13"/>
      <c r="B42" s="12"/>
    </row>
    <row r="43" spans="1:2" ht="11.45" customHeight="1">
      <c r="A43" s="13"/>
      <c r="B43" s="12"/>
    </row>
    <row r="44" spans="1:2" ht="11.45" customHeight="1">
      <c r="A44" s="13"/>
      <c r="B44" s="12"/>
    </row>
    <row r="45" spans="1:2" ht="11.45" customHeight="1">
      <c r="A45" s="13"/>
      <c r="B45" s="12"/>
    </row>
    <row r="46" spans="1:2" ht="11.45" customHeight="1">
      <c r="A46" s="14"/>
    </row>
    <row r="47" spans="1:2" ht="11.45" customHeight="1">
      <c r="A47" s="13"/>
    </row>
    <row r="48" spans="1:2" ht="11.45" customHeight="1">
      <c r="A48" s="13"/>
    </row>
    <row r="49" spans="1:1" ht="11.45" customHeight="1">
      <c r="A49" s="13"/>
    </row>
    <row r="50" spans="1:1" ht="11.45" customHeight="1">
      <c r="A50" s="13"/>
    </row>
    <row r="51" spans="1:1" ht="11.45" customHeight="1">
      <c r="A51" s="13"/>
    </row>
    <row r="52" spans="1:1" ht="11.45" customHeight="1">
      <c r="A52" s="13"/>
    </row>
    <row r="53" spans="1:1" ht="11.45" customHeight="1">
      <c r="A53" s="13"/>
    </row>
    <row r="54" spans="1:1" ht="11.45" customHeight="1">
      <c r="A54" s="14"/>
    </row>
    <row r="55" spans="1:1" ht="11.45" customHeight="1">
      <c r="A55" s="13"/>
    </row>
    <row r="56" spans="1:1" ht="11.45" customHeight="1">
      <c r="A56" s="15"/>
    </row>
    <row r="57" spans="1:1" ht="11.45" customHeight="1">
      <c r="A57" s="13"/>
    </row>
    <row r="58" spans="1:1" ht="11.45" customHeight="1">
      <c r="A58" s="14"/>
    </row>
    <row r="59" spans="1:1" ht="11.45" customHeight="1">
      <c r="A59" s="13"/>
    </row>
    <row r="60" spans="1:1" ht="11.45" customHeight="1">
      <c r="A60" s="15"/>
    </row>
    <row r="61" spans="1:1" ht="11.45" customHeight="1">
      <c r="A61" s="13"/>
    </row>
    <row r="62" spans="1:1" ht="11.45" customHeight="1">
      <c r="A62" s="13"/>
    </row>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B343 2024 00&amp;R&amp;"-,Standard"&amp;7&amp;P</oddFooter>
    <evenFooter>&amp;L&amp;"-,Standard"&amp;7&amp;P&amp;R&amp;"-,Standard"&amp;7StatA MV, Statistischer Bericht B343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O41"/>
  <sheetViews>
    <sheetView zoomScale="140" zoomScaleNormal="140" workbookViewId="0">
      <selection sqref="A1:B1"/>
    </sheetView>
  </sheetViews>
  <sheetFormatPr baseColWidth="10" defaultColWidth="11.42578125" defaultRowHeight="12"/>
  <cols>
    <col min="1" max="1" width="10.7109375" style="21" customWidth="1"/>
    <col min="2" max="2" width="73.7109375" style="3" customWidth="1"/>
    <col min="3" max="3" width="7.7109375" style="20" customWidth="1"/>
    <col min="4" max="16384" width="11.42578125" style="2"/>
  </cols>
  <sheetData>
    <row r="1" spans="1:4" s="19" customFormat="1" ht="30" customHeight="1">
      <c r="A1" s="175" t="s">
        <v>0</v>
      </c>
      <c r="B1" s="175"/>
      <c r="C1" s="41"/>
      <c r="D1" s="55"/>
    </row>
    <row r="2" spans="1:4">
      <c r="A2" s="45"/>
      <c r="B2" s="51"/>
      <c r="C2" s="41" t="s">
        <v>1</v>
      </c>
      <c r="D2" s="51"/>
    </row>
    <row r="3" spans="1:4" s="3" customFormat="1" ht="30" customHeight="1">
      <c r="A3" s="174" t="s">
        <v>3</v>
      </c>
      <c r="B3" s="174"/>
      <c r="C3" s="56">
        <v>3</v>
      </c>
      <c r="D3" s="51"/>
    </row>
    <row r="4" spans="1:4" s="3" customFormat="1" ht="30" customHeight="1">
      <c r="A4" s="174" t="s">
        <v>4</v>
      </c>
      <c r="B4" s="174"/>
      <c r="C4" s="56">
        <v>3</v>
      </c>
      <c r="D4" s="51"/>
    </row>
    <row r="5" spans="1:4" s="17" customFormat="1">
      <c r="A5" s="47" t="s">
        <v>265</v>
      </c>
      <c r="B5" s="48" t="str">
        <f>"Personal an Hochschulen "&amp;'[1]Tab 1.1'!$P$2&amp;" nach Dienstbezeichnungen"</f>
        <v>Personal an Hochschulen 2024 nach Dienstbezeichnungen</v>
      </c>
      <c r="C5" s="57"/>
      <c r="D5" s="48"/>
    </row>
    <row r="6" spans="1:4" s="17" customFormat="1">
      <c r="A6" s="58"/>
      <c r="B6" s="59" t="s">
        <v>266</v>
      </c>
      <c r="C6" s="41">
        <v>5</v>
      </c>
      <c r="D6" s="48"/>
    </row>
    <row r="7" spans="1:4" s="17" customFormat="1">
      <c r="A7" s="58"/>
      <c r="B7" s="59" t="s">
        <v>267</v>
      </c>
      <c r="C7" s="41">
        <v>5</v>
      </c>
      <c r="D7" s="48"/>
    </row>
    <row r="8" spans="1:4" s="17" customFormat="1">
      <c r="A8" s="58"/>
      <c r="B8" s="59"/>
      <c r="C8" s="41"/>
      <c r="D8" s="48"/>
    </row>
    <row r="9" spans="1:4" s="17" customFormat="1">
      <c r="A9" s="58"/>
      <c r="B9" s="60"/>
      <c r="C9" s="41"/>
      <c r="D9" s="48"/>
    </row>
    <row r="10" spans="1:4" s="17" customFormat="1">
      <c r="A10" s="40" t="s">
        <v>102</v>
      </c>
      <c r="B10" s="40" t="s">
        <v>113</v>
      </c>
      <c r="C10" s="41"/>
      <c r="D10" s="48"/>
    </row>
    <row r="11" spans="1:4">
      <c r="A11" s="42"/>
      <c r="B11" s="42"/>
      <c r="C11" s="41"/>
    </row>
    <row r="12" spans="1:4" ht="12" customHeight="1">
      <c r="A12" s="43" t="s">
        <v>118</v>
      </c>
      <c r="B12" s="44" t="s">
        <v>262</v>
      </c>
      <c r="C12" s="41">
        <v>6</v>
      </c>
    </row>
    <row r="13" spans="1:4">
      <c r="A13" s="45"/>
      <c r="B13" s="45"/>
      <c r="C13" s="41"/>
    </row>
    <row r="14" spans="1:4" ht="24" customHeight="1">
      <c r="A14" s="43" t="s">
        <v>119</v>
      </c>
      <c r="B14" s="44" t="str">
        <f>"Hochschulpersonal "&amp;'[1]Tab 1.1'!$P$2&amp;" nach Personalgruppen, Beschäftigungsverhältnissen und
   organisatorischer Zugehörigkeit"</f>
        <v>Hochschulpersonal 2024 nach Personalgruppen, Beschäftigungsverhältnissen und
   organisatorischer Zugehörigkeit</v>
      </c>
      <c r="C14" s="41">
        <v>12</v>
      </c>
    </row>
    <row r="15" spans="1:4" ht="6" customHeight="1">
      <c r="A15" s="45"/>
      <c r="B15" s="46"/>
      <c r="C15" s="41"/>
    </row>
    <row r="16" spans="1:4">
      <c r="A16" s="47" t="s">
        <v>268</v>
      </c>
      <c r="B16" s="48" t="s">
        <v>269</v>
      </c>
      <c r="C16" s="41">
        <v>16</v>
      </c>
    </row>
    <row r="17" spans="1:15">
      <c r="A17" s="45"/>
      <c r="B17" s="45"/>
      <c r="C17" s="41"/>
    </row>
    <row r="18" spans="1:15" ht="24" customHeight="1">
      <c r="A18" s="43" t="s">
        <v>120</v>
      </c>
      <c r="B18" s="44" t="str">
        <f>"Wissenschaftliches und künstlerisches Personal "&amp;'[1]Tab 1.1'!$P$2&amp;" nach Beschäftigungsverhältnissen,
   Dienstbezeichnungen und fachlicher Zugehörigkeit"</f>
        <v>Wissenschaftliches und künstlerisches Personal 2024 nach Beschäftigungsverhältnissen,
   Dienstbezeichnungen und fachlicher Zugehörigkeit</v>
      </c>
      <c r="C18" s="41">
        <v>17</v>
      </c>
    </row>
    <row r="19" spans="1:15">
      <c r="A19" s="42"/>
      <c r="B19" s="45"/>
      <c r="C19" s="41"/>
    </row>
    <row r="20" spans="1:15" ht="24" customHeight="1">
      <c r="A20" s="43" t="s">
        <v>121</v>
      </c>
      <c r="B20" s="44" t="str">
        <f>"Verwaltungs-, technisches und sonstiges Personal "&amp;'[1]Tab 1.1'!$P$2&amp; " nach Tätigkeitsbereichen,
   Dienstverhältnissen und fachlicher Zugehörigkeit"</f>
        <v>Verwaltungs-, technisches und sonstiges Personal 2024 nach Tätigkeitsbereichen,
   Dienstverhältnissen und fachlicher Zugehörigkeit</v>
      </c>
      <c r="C20" s="41">
        <v>20</v>
      </c>
    </row>
    <row r="21" spans="1:15">
      <c r="A21" s="45"/>
      <c r="B21" s="45"/>
      <c r="C21" s="41"/>
    </row>
    <row r="22" spans="1:15" ht="24">
      <c r="A22" s="43" t="s">
        <v>122</v>
      </c>
      <c r="B22" s="44" t="str">
        <f>"Wissenschaftliches und künstlerisches Personal "&amp;'[1]Tab 1.1'!$P$2&amp;" nach Beschäftigungsverhältnissen,
   Dienstbezeichnungen, Altersgruppen sowie fachlicher Zugehörigkeit "</f>
        <v xml:space="preserve">Wissenschaftliches und künstlerisches Personal 2024 nach Beschäftigungsverhältnissen,
   Dienstbezeichnungen, Altersgruppen sowie fachlicher Zugehörigkeit </v>
      </c>
      <c r="C22" s="41">
        <v>23</v>
      </c>
    </row>
    <row r="23" spans="1:15">
      <c r="A23" s="45"/>
      <c r="B23" s="45"/>
      <c r="C23" s="41"/>
    </row>
    <row r="24" spans="1:15" ht="24">
      <c r="A24" s="43" t="s">
        <v>123</v>
      </c>
      <c r="B24" s="44" t="str">
        <f>"Hauptberufliches wissenschaftliches und künstlerisches Personal "&amp;'[1]Tab 1.1'!$P$2&amp;" nach Dienst-
   bezeichnungen sowie organisatorischer Zugehörigkeit "</f>
        <v xml:space="preserve">Hauptberufliches wissenschaftliches und künstlerisches Personal 2024 nach Dienst-
   bezeichnungen sowie organisatorischer Zugehörigkeit </v>
      </c>
      <c r="C24" s="41">
        <v>32</v>
      </c>
    </row>
    <row r="25" spans="1:15" ht="3.75" customHeight="1">
      <c r="A25" s="43"/>
      <c r="B25" s="49"/>
      <c r="C25" s="41"/>
    </row>
    <row r="26" spans="1:15" ht="24" customHeight="1">
      <c r="A26" s="47" t="s">
        <v>265</v>
      </c>
      <c r="B26" s="50" t="str">
        <f>"Hauptberuflich tätiges wissenschaftliches und künstlerisches Personal "&amp;'[1]Tab 1.1'!$P$2&amp;"
   nach Dienstbezeichnungen und Beschäftigungsverhältnissen "</f>
        <v xml:space="preserve">Hauptberuflich tätiges wissenschaftliches und künstlerisches Personal 2024
   nach Dienstbezeichnungen und Beschäftigungsverhältnissen </v>
      </c>
      <c r="C26" s="41">
        <v>33</v>
      </c>
    </row>
    <row r="27" spans="1:15" ht="24">
      <c r="A27" s="45"/>
      <c r="B27" s="50" t="str">
        <f>"Hauptberuflich tätiges Verwaltungs-, technisches und sonstiges Personal "&amp;'[1]Tab 1.1'!$P$2&amp;"
   nach Dienstbezeichnungen und Beschäftigungsverhältnissen "</f>
        <v xml:space="preserve">Hauptberuflich tätiges Verwaltungs-, technisches und sonstiges Personal 2024
   nach Dienstbezeichnungen und Beschäftigungsverhältnissen </v>
      </c>
      <c r="C27" s="41">
        <v>33</v>
      </c>
    </row>
    <row r="28" spans="1:15">
      <c r="A28" s="45"/>
      <c r="B28" s="45"/>
      <c r="C28" s="41"/>
    </row>
    <row r="29" spans="1:15" ht="24">
      <c r="A29" s="43" t="s">
        <v>124</v>
      </c>
      <c r="B29" s="44" t="str">
        <f>"Hauptberufliches wissenschaftliches und künstlerisches Personal "&amp;'[1]Tab 1.1'!$P$2&amp;" nach Art
   der Finanzierung, Dienstbezeichnungen sowie organisatorischer Zugehörigkeit "</f>
        <v xml:space="preserve">Hauptberufliches wissenschaftliches und künstlerisches Personal 2024 nach Art
   der Finanzierung, Dienstbezeichnungen sowie organisatorischer Zugehörigkeit </v>
      </c>
      <c r="C29" s="41">
        <v>34</v>
      </c>
    </row>
    <row r="30" spans="1:15" ht="6" customHeight="1">
      <c r="A30" s="45"/>
      <c r="B30" s="51"/>
      <c r="C30" s="41"/>
    </row>
    <row r="31" spans="1:15" ht="24">
      <c r="A31" s="47" t="s">
        <v>268</v>
      </c>
      <c r="B31" s="52" t="str">
        <f>"Hauptberuflich tätiges wissenschaftliches und künstlerisches Personal "&amp;'[1]Tab 1.1'!$P$2&amp;" 
   nach Altersgruppen und Geschlecht"</f>
        <v>Hauptberuflich tätiges wissenschaftliches und künstlerisches Personal 2024 
   nach Altersgruppen und Geschlecht</v>
      </c>
      <c r="C31" s="53">
        <v>36</v>
      </c>
      <c r="D31" s="29"/>
      <c r="E31" s="29"/>
      <c r="F31" s="29"/>
      <c r="G31" s="29"/>
      <c r="H31" s="29"/>
      <c r="I31" s="29"/>
      <c r="J31" s="29"/>
      <c r="K31" s="29"/>
      <c r="L31" s="29"/>
      <c r="M31" s="29"/>
      <c r="N31" s="29"/>
      <c r="O31" s="29"/>
    </row>
    <row r="32" spans="1:15">
      <c r="A32" s="45"/>
      <c r="B32" s="45"/>
      <c r="C32" s="41"/>
    </row>
    <row r="33" spans="1:3" ht="36">
      <c r="A33" s="43" t="s">
        <v>125</v>
      </c>
      <c r="B33" s="44" t="str">
        <f>"Habilitiertes wissenschaftliches und künstlerisches Personal "&amp;'[1]Tab 1.1'!$P$2&amp;" nach Alter
   und Durchschnittsalter bei der Habilitation und bei der ersten Berufung zum
   Professor sowie fachlicher Zugehörigkeit "</f>
        <v xml:space="preserve">Habilitiertes wissenschaftliches und künstlerisches Personal 2024 nach Alter
   und Durchschnittsalter bei der Habilitation und bei der ersten Berufung zum
   Professor sowie fachlicher Zugehörigkeit </v>
      </c>
      <c r="C33" s="41">
        <v>37</v>
      </c>
    </row>
    <row r="34" spans="1:3">
      <c r="A34" s="43"/>
      <c r="B34" s="44"/>
      <c r="C34" s="41"/>
    </row>
    <row r="35" spans="1:3" ht="24" customHeight="1">
      <c r="A35" s="43" t="s">
        <v>229</v>
      </c>
      <c r="B35" s="44" t="str">
        <f>"Hauptberufliches wissenschaftliches und künstlerisches Personal "&amp;'[1]Tab 1.1'!$P$2&amp;" nach Hochschulen und
   höchstem Hochschulabschluss"</f>
        <v>Hauptberufliches wissenschaftliches und künstlerisches Personal 2024 nach Hochschulen und
   höchstem Hochschulabschluss</v>
      </c>
      <c r="C35" s="41">
        <v>38</v>
      </c>
    </row>
    <row r="36" spans="1:3">
      <c r="A36" s="45"/>
      <c r="B36" s="45"/>
      <c r="C36" s="41"/>
    </row>
    <row r="37" spans="1:3" s="18" customFormat="1">
      <c r="A37" s="40" t="s">
        <v>100</v>
      </c>
      <c r="B37" s="40" t="s">
        <v>2</v>
      </c>
      <c r="C37" s="54"/>
    </row>
    <row r="38" spans="1:3">
      <c r="A38" s="45"/>
      <c r="B38" s="45"/>
      <c r="C38" s="41"/>
    </row>
    <row r="39" spans="1:3" ht="24">
      <c r="A39" s="43" t="s">
        <v>126</v>
      </c>
      <c r="B39" s="44" t="s">
        <v>111</v>
      </c>
      <c r="C39" s="41">
        <v>39</v>
      </c>
    </row>
    <row r="40" spans="1:3">
      <c r="A40" s="45"/>
      <c r="B40" s="46"/>
      <c r="C40" s="41"/>
    </row>
    <row r="41" spans="1:3" ht="30" customHeight="1">
      <c r="A41" s="55" t="s">
        <v>98</v>
      </c>
      <c r="B41" s="51"/>
      <c r="C41" s="56">
        <v>40</v>
      </c>
    </row>
  </sheetData>
  <customSheetViews>
    <customSheetView guid="{414DAA91-1977-4C90-986A-AA09E960517F}">
      <selection activeCell="D24" sqref="D24"/>
      <pageMargins left="0.59055118110236227" right="0.59055118110236227" top="0.59055118110236227" bottom="0.59055118110236227" header="0.31496062992125984" footer="0.31496062992125984"/>
      <pageSetup paperSize="9" orientation="portrait" r:id="rId1"/>
      <headerFooter>
        <oddFooter>&amp;R&amp;7StatA MV, Statistischer Bericht B343 2012 00</oddFooter>
      </headerFooter>
    </customSheetView>
  </customSheetViews>
  <mergeCells count="3">
    <mergeCell ref="A3:B3"/>
    <mergeCell ref="A4:B4"/>
    <mergeCell ref="A1:B1"/>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2024 00&amp;R&amp;"-,Standard"&amp;7&amp;P</oddFooter>
    <evenFooter>&amp;L&amp;"-,Standard"&amp;7&amp;P&amp;R&amp;"-,Standard"&amp;7StatA MV, Statistischer Bericht B343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2"/>
  <sheetViews>
    <sheetView zoomScale="140" zoomScaleNormal="140" workbookViewId="0"/>
  </sheetViews>
  <sheetFormatPr baseColWidth="10" defaultColWidth="11.42578125" defaultRowHeight="12" customHeight="1"/>
  <cols>
    <col min="1" max="1" width="94.7109375" style="150" customWidth="1"/>
    <col min="2" max="16384" width="11.42578125" style="150"/>
  </cols>
  <sheetData>
    <row r="1" spans="1:2" s="149" customFormat="1" ht="30" customHeight="1">
      <c r="A1" s="61" t="s">
        <v>190</v>
      </c>
    </row>
    <row r="8" spans="1:2" ht="14.1" customHeight="1"/>
    <row r="9" spans="1:2" ht="12" customHeight="1">
      <c r="A9" s="151" t="s">
        <v>305</v>
      </c>
    </row>
    <row r="11" spans="1:2" ht="12" customHeight="1">
      <c r="B11" s="151"/>
    </row>
    <row r="62" ht="30" customHeight="1"/>
  </sheetData>
  <hyperlinks>
    <hyperlink ref="A9" r:id="rId1" xr:uid="{00000000-0004-0000-0200-000000000000}"/>
  </hyperlinks>
  <pageMargins left="0.59055118110236227" right="0.59055118110236227" top="0.59055118110236227" bottom="0.59055118110236227" header="0.39370078740157483" footer="0.39370078740157483"/>
  <pageSetup paperSize="9" firstPageNumber="3" orientation="portrait" r:id="rId2"/>
  <headerFooter differentOddEven="1">
    <oddFooter>&amp;L&amp;"-,Standard"&amp;7StatA MV, Statistischer Bericht B343 2024 00&amp;R&amp;"-,Standard"&amp;7&amp;P</oddFooter>
    <evenFooter>&amp;L&amp;"-,Standard"&amp;7&amp;P&amp;R&amp;"-,Standard"&amp;7StatA MV, Statistischer Bericht B343 2024 00</evenFooter>
  </headerFooter>
  <rowBreaks count="1" manualBreakCount="1">
    <brk id="61"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B33"/>
  <sheetViews>
    <sheetView zoomScale="140" zoomScaleNormal="140" workbookViewId="0">
      <selection activeCell="A2" sqref="A2:B2"/>
    </sheetView>
  </sheetViews>
  <sheetFormatPr baseColWidth="10" defaultColWidth="11.42578125" defaultRowHeight="12.75"/>
  <cols>
    <col min="1" max="2" width="45.7109375" style="24" customWidth="1"/>
    <col min="3" max="16384" width="11.42578125" style="24"/>
  </cols>
  <sheetData>
    <row r="1" spans="1:2" ht="30" customHeight="1">
      <c r="A1" s="23"/>
      <c r="B1" s="23"/>
    </row>
    <row r="2" spans="1:2">
      <c r="A2" s="25"/>
    </row>
    <row r="3" spans="1:2">
      <c r="A3" s="26"/>
      <c r="B3" s="26"/>
    </row>
    <row r="32" spans="1:1">
      <c r="A32" s="25"/>
    </row>
    <row r="33" spans="1:1">
      <c r="A33" s="2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B343 2024 00&amp;R&amp;"-,Standard"&amp;7&amp;P</oddFooter>
    <evenFooter>&amp;L&amp;"-,Standard"&amp;7&amp;P&amp;R&amp;"-,Standard"&amp;7StatA MV, Statistischer Bericht B343 2024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L423"/>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L9"/>
    </sheetView>
  </sheetViews>
  <sheetFormatPr baseColWidth="10" defaultColWidth="11.42578125" defaultRowHeight="11.25" customHeight="1"/>
  <cols>
    <col min="1" max="1" width="3.7109375" style="4" customWidth="1"/>
    <col min="2" max="2" width="7.7109375" style="6" customWidth="1"/>
    <col min="3" max="3" width="6.7109375" style="5" customWidth="1"/>
    <col min="4" max="4" width="11.7109375" style="30" customWidth="1"/>
    <col min="5" max="12" width="7.7109375" style="30" customWidth="1"/>
    <col min="13" max="16384" width="11.42578125" style="4"/>
  </cols>
  <sheetData>
    <row r="1" spans="1:12" s="1" customFormat="1" ht="20.100000000000001" customHeight="1">
      <c r="A1" s="176" t="s">
        <v>102</v>
      </c>
      <c r="B1" s="177"/>
      <c r="C1" s="177"/>
      <c r="D1" s="178" t="s">
        <v>113</v>
      </c>
      <c r="E1" s="178"/>
      <c r="F1" s="178"/>
      <c r="G1" s="178"/>
      <c r="H1" s="178"/>
      <c r="I1" s="178"/>
      <c r="J1" s="178"/>
      <c r="K1" s="178"/>
      <c r="L1" s="179"/>
    </row>
    <row r="2" spans="1:12" ht="39.950000000000003" customHeight="1">
      <c r="A2" s="180" t="s">
        <v>103</v>
      </c>
      <c r="B2" s="181"/>
      <c r="C2" s="181"/>
      <c r="D2" s="182" t="s">
        <v>198</v>
      </c>
      <c r="E2" s="182"/>
      <c r="F2" s="182"/>
      <c r="G2" s="182"/>
      <c r="H2" s="182"/>
      <c r="I2" s="182"/>
      <c r="J2" s="182"/>
      <c r="K2" s="182"/>
      <c r="L2" s="183"/>
    </row>
    <row r="3" spans="1:12" ht="11.45" customHeight="1">
      <c r="A3" s="184" t="s">
        <v>114</v>
      </c>
      <c r="B3" s="187" t="s">
        <v>8</v>
      </c>
      <c r="C3" s="188" t="s">
        <v>112</v>
      </c>
      <c r="D3" s="185" t="s">
        <v>9</v>
      </c>
      <c r="E3" s="185" t="s">
        <v>10</v>
      </c>
      <c r="F3" s="185"/>
      <c r="G3" s="185"/>
      <c r="H3" s="185"/>
      <c r="I3" s="185"/>
      <c r="J3" s="185" t="s">
        <v>117</v>
      </c>
      <c r="K3" s="185"/>
      <c r="L3" s="189"/>
    </row>
    <row r="4" spans="1:12" ht="11.45" customHeight="1">
      <c r="A4" s="184"/>
      <c r="B4" s="187"/>
      <c r="C4" s="188"/>
      <c r="D4" s="185"/>
      <c r="E4" s="185"/>
      <c r="F4" s="185"/>
      <c r="G4" s="185"/>
      <c r="H4" s="185"/>
      <c r="I4" s="185"/>
      <c r="J4" s="185"/>
      <c r="K4" s="185"/>
      <c r="L4" s="189"/>
    </row>
    <row r="5" spans="1:12" ht="11.45" customHeight="1">
      <c r="A5" s="184"/>
      <c r="B5" s="187"/>
      <c r="C5" s="188"/>
      <c r="D5" s="185"/>
      <c r="E5" s="185" t="s">
        <v>115</v>
      </c>
      <c r="F5" s="185" t="s">
        <v>11</v>
      </c>
      <c r="G5" s="185"/>
      <c r="H5" s="185"/>
      <c r="I5" s="185" t="s">
        <v>116</v>
      </c>
      <c r="J5" s="185" t="s">
        <v>115</v>
      </c>
      <c r="K5" s="67" t="s">
        <v>12</v>
      </c>
      <c r="L5" s="68" t="s">
        <v>13</v>
      </c>
    </row>
    <row r="6" spans="1:12" ht="11.45" customHeight="1">
      <c r="A6" s="184"/>
      <c r="B6" s="187"/>
      <c r="C6" s="188"/>
      <c r="D6" s="185"/>
      <c r="E6" s="185"/>
      <c r="F6" s="185" t="s">
        <v>115</v>
      </c>
      <c r="G6" s="67" t="s">
        <v>12</v>
      </c>
      <c r="H6" s="67" t="s">
        <v>13</v>
      </c>
      <c r="I6" s="185"/>
      <c r="J6" s="185"/>
      <c r="K6" s="185" t="s">
        <v>14</v>
      </c>
      <c r="L6" s="189"/>
    </row>
    <row r="7" spans="1:12" ht="11.45" customHeight="1">
      <c r="A7" s="184"/>
      <c r="B7" s="187"/>
      <c r="C7" s="188"/>
      <c r="D7" s="185"/>
      <c r="E7" s="185"/>
      <c r="F7" s="185"/>
      <c r="G7" s="185" t="s">
        <v>14</v>
      </c>
      <c r="H7" s="185"/>
      <c r="I7" s="185"/>
      <c r="J7" s="185"/>
      <c r="K7" s="185"/>
      <c r="L7" s="189"/>
    </row>
    <row r="8" spans="1:12" s="78" customFormat="1" ht="11.45" customHeight="1">
      <c r="A8" s="62">
        <v>1</v>
      </c>
      <c r="B8" s="63">
        <v>2</v>
      </c>
      <c r="C8" s="63">
        <v>3</v>
      </c>
      <c r="D8" s="64">
        <v>4</v>
      </c>
      <c r="E8" s="64">
        <v>5</v>
      </c>
      <c r="F8" s="64">
        <v>6</v>
      </c>
      <c r="G8" s="64">
        <v>7</v>
      </c>
      <c r="H8" s="64">
        <v>8</v>
      </c>
      <c r="I8" s="64">
        <v>9</v>
      </c>
      <c r="J8" s="64">
        <v>10</v>
      </c>
      <c r="K8" s="64">
        <v>11</v>
      </c>
      <c r="L8" s="65">
        <v>12</v>
      </c>
    </row>
    <row r="9" spans="1:12" ht="17.100000000000001" customHeight="1">
      <c r="A9" s="77"/>
      <c r="B9" s="70"/>
      <c r="C9" s="71"/>
      <c r="D9" s="186" t="s">
        <v>15</v>
      </c>
      <c r="E9" s="186"/>
      <c r="F9" s="186"/>
      <c r="G9" s="186"/>
      <c r="H9" s="186"/>
      <c r="I9" s="186"/>
      <c r="J9" s="186"/>
      <c r="K9" s="186"/>
      <c r="L9" s="186"/>
    </row>
    <row r="10" spans="1:12" ht="17.100000000000001" customHeight="1">
      <c r="A10" s="77"/>
      <c r="B10" s="72"/>
      <c r="C10" s="73"/>
      <c r="D10" s="186" t="s">
        <v>222</v>
      </c>
      <c r="E10" s="186"/>
      <c r="F10" s="186"/>
      <c r="G10" s="186"/>
      <c r="H10" s="186"/>
      <c r="I10" s="186"/>
      <c r="J10" s="186"/>
      <c r="K10" s="186"/>
      <c r="L10" s="186"/>
    </row>
    <row r="11" spans="1:12" ht="11.1" customHeight="1">
      <c r="A11" s="66">
        <f>IF(C11&lt;&gt;"",COUNTA($C$11:C11),"")</f>
        <v>1</v>
      </c>
      <c r="B11" s="72" t="s">
        <v>25</v>
      </c>
      <c r="C11" s="73" t="s">
        <v>16</v>
      </c>
      <c r="D11" s="74">
        <v>1317</v>
      </c>
      <c r="E11" s="74">
        <v>822</v>
      </c>
      <c r="F11" s="74">
        <v>776</v>
      </c>
      <c r="G11" s="74">
        <v>709</v>
      </c>
      <c r="H11" s="74">
        <v>67</v>
      </c>
      <c r="I11" s="74">
        <v>46</v>
      </c>
      <c r="J11" s="74">
        <v>495</v>
      </c>
      <c r="K11" s="74">
        <v>460</v>
      </c>
      <c r="L11" s="74">
        <v>35</v>
      </c>
    </row>
    <row r="12" spans="1:12" ht="11.1" customHeight="1">
      <c r="A12" s="66">
        <f>IF(C12&lt;&gt;"",COUNTA($C$11:C12),"")</f>
        <v>2</v>
      </c>
      <c r="B12" s="72"/>
      <c r="C12" s="73" t="s">
        <v>17</v>
      </c>
      <c r="D12" s="74">
        <v>3309</v>
      </c>
      <c r="E12" s="74">
        <v>512</v>
      </c>
      <c r="F12" s="74">
        <v>461</v>
      </c>
      <c r="G12" s="74">
        <v>362</v>
      </c>
      <c r="H12" s="74">
        <v>99</v>
      </c>
      <c r="I12" s="74">
        <v>51</v>
      </c>
      <c r="J12" s="74">
        <v>2797</v>
      </c>
      <c r="K12" s="74">
        <v>2337</v>
      </c>
      <c r="L12" s="74">
        <v>460</v>
      </c>
    </row>
    <row r="13" spans="1:12" ht="11.1" customHeight="1">
      <c r="A13" s="66">
        <f>IF(C13&lt;&gt;"",COUNTA($C$11:C13),"")</f>
        <v>3</v>
      </c>
      <c r="B13" s="72"/>
      <c r="C13" s="73" t="s">
        <v>70</v>
      </c>
      <c r="D13" s="74">
        <v>4626</v>
      </c>
      <c r="E13" s="74">
        <v>1334</v>
      </c>
      <c r="F13" s="74">
        <v>1237</v>
      </c>
      <c r="G13" s="74">
        <v>1071</v>
      </c>
      <c r="H13" s="74">
        <v>166</v>
      </c>
      <c r="I13" s="74">
        <v>97</v>
      </c>
      <c r="J13" s="74">
        <v>3292</v>
      </c>
      <c r="K13" s="74">
        <v>2797</v>
      </c>
      <c r="L13" s="74">
        <v>495</v>
      </c>
    </row>
    <row r="14" spans="1:12" ht="5.0999999999999996" customHeight="1">
      <c r="A14" s="66" t="str">
        <f>IF(C14&lt;&gt;"",COUNTA($C$11:C14),"")</f>
        <v/>
      </c>
      <c r="B14" s="72"/>
      <c r="C14" s="73"/>
      <c r="D14" s="74"/>
      <c r="E14" s="74"/>
      <c r="F14" s="74"/>
      <c r="G14" s="74"/>
      <c r="H14" s="74"/>
      <c r="I14" s="74"/>
      <c r="J14" s="74"/>
      <c r="K14" s="74"/>
      <c r="L14" s="74"/>
    </row>
    <row r="15" spans="1:12" ht="11.1" customHeight="1">
      <c r="A15" s="66">
        <f>IF(C15&lt;&gt;"",COUNTA($C$11:C15),"")</f>
        <v>4</v>
      </c>
      <c r="B15" s="72" t="s">
        <v>26</v>
      </c>
      <c r="C15" s="73" t="s">
        <v>16</v>
      </c>
      <c r="D15" s="74">
        <v>1448</v>
      </c>
      <c r="E15" s="74">
        <v>1033</v>
      </c>
      <c r="F15" s="74">
        <v>798</v>
      </c>
      <c r="G15" s="74">
        <v>673</v>
      </c>
      <c r="H15" s="74">
        <v>125</v>
      </c>
      <c r="I15" s="74">
        <v>235</v>
      </c>
      <c r="J15" s="74">
        <v>415</v>
      </c>
      <c r="K15" s="74">
        <v>388</v>
      </c>
      <c r="L15" s="74">
        <v>27</v>
      </c>
    </row>
    <row r="16" spans="1:12" ht="11.1" customHeight="1">
      <c r="A16" s="66">
        <f>IF(C16&lt;&gt;"",COUNTA($C$11:C16),"")</f>
        <v>5</v>
      </c>
      <c r="B16" s="72"/>
      <c r="C16" s="73" t="s">
        <v>17</v>
      </c>
      <c r="D16" s="74">
        <v>2995</v>
      </c>
      <c r="E16" s="74">
        <v>681</v>
      </c>
      <c r="F16" s="74">
        <v>391</v>
      </c>
      <c r="G16" s="74">
        <v>296</v>
      </c>
      <c r="H16" s="74">
        <v>95</v>
      </c>
      <c r="I16" s="74">
        <v>290</v>
      </c>
      <c r="J16" s="74">
        <v>2314</v>
      </c>
      <c r="K16" s="74">
        <v>1901</v>
      </c>
      <c r="L16" s="74">
        <v>413</v>
      </c>
    </row>
    <row r="17" spans="1:12" ht="11.1" customHeight="1">
      <c r="A17" s="66">
        <f>IF(C17&lt;&gt;"",COUNTA($C$11:C17),"")</f>
        <v>6</v>
      </c>
      <c r="B17" s="72"/>
      <c r="C17" s="73" t="s">
        <v>70</v>
      </c>
      <c r="D17" s="74">
        <v>4443</v>
      </c>
      <c r="E17" s="74">
        <v>1714</v>
      </c>
      <c r="F17" s="74">
        <v>1189</v>
      </c>
      <c r="G17" s="74">
        <v>969</v>
      </c>
      <c r="H17" s="74">
        <v>220</v>
      </c>
      <c r="I17" s="74">
        <v>525</v>
      </c>
      <c r="J17" s="74">
        <v>2729</v>
      </c>
      <c r="K17" s="74">
        <v>2289</v>
      </c>
      <c r="L17" s="74">
        <v>440</v>
      </c>
    </row>
    <row r="18" spans="1:12" ht="5.0999999999999996" customHeight="1">
      <c r="A18" s="66" t="str">
        <f>IF(C18&lt;&gt;"",COUNTA($C$11:C18),"")</f>
        <v/>
      </c>
      <c r="B18" s="72"/>
      <c r="C18" s="73"/>
      <c r="D18" s="74"/>
      <c r="E18" s="74"/>
      <c r="F18" s="74"/>
      <c r="G18" s="74"/>
      <c r="H18" s="74"/>
      <c r="I18" s="74"/>
      <c r="J18" s="74"/>
      <c r="K18" s="74"/>
      <c r="L18" s="74"/>
    </row>
    <row r="19" spans="1:12" ht="11.1" customHeight="1">
      <c r="A19" s="66">
        <f>IF(C19&lt;&gt;"",COUNTA($C$11:C19),"")</f>
        <v>7</v>
      </c>
      <c r="B19" s="72" t="s">
        <v>27</v>
      </c>
      <c r="C19" s="73" t="s">
        <v>16</v>
      </c>
      <c r="D19" s="74">
        <v>1671</v>
      </c>
      <c r="E19" s="74">
        <v>1186</v>
      </c>
      <c r="F19" s="74">
        <v>796</v>
      </c>
      <c r="G19" s="74">
        <v>637</v>
      </c>
      <c r="H19" s="74">
        <v>159</v>
      </c>
      <c r="I19" s="74">
        <v>390</v>
      </c>
      <c r="J19" s="74">
        <v>485</v>
      </c>
      <c r="K19" s="74">
        <v>430</v>
      </c>
      <c r="L19" s="74">
        <v>55</v>
      </c>
    </row>
    <row r="20" spans="1:12" ht="11.1" customHeight="1">
      <c r="A20" s="66">
        <f>IF(C20&lt;&gt;"",COUNTA($C$11:C20),"")</f>
        <v>8</v>
      </c>
      <c r="B20" s="72"/>
      <c r="C20" s="73" t="s">
        <v>17</v>
      </c>
      <c r="D20" s="74">
        <v>3254</v>
      </c>
      <c r="E20" s="74">
        <v>932</v>
      </c>
      <c r="F20" s="74">
        <v>458</v>
      </c>
      <c r="G20" s="74">
        <v>300</v>
      </c>
      <c r="H20" s="74">
        <v>158</v>
      </c>
      <c r="I20" s="74">
        <v>474</v>
      </c>
      <c r="J20" s="74">
        <v>2322</v>
      </c>
      <c r="K20" s="74">
        <v>1800</v>
      </c>
      <c r="L20" s="74">
        <v>522</v>
      </c>
    </row>
    <row r="21" spans="1:12" ht="11.1" customHeight="1">
      <c r="A21" s="66">
        <f>IF(C21&lt;&gt;"",COUNTA($C$11:C21),"")</f>
        <v>9</v>
      </c>
      <c r="B21" s="72"/>
      <c r="C21" s="73" t="s">
        <v>70</v>
      </c>
      <c r="D21" s="74">
        <v>4925</v>
      </c>
      <c r="E21" s="74">
        <v>2118</v>
      </c>
      <c r="F21" s="74">
        <v>1254</v>
      </c>
      <c r="G21" s="74">
        <v>937</v>
      </c>
      <c r="H21" s="74">
        <v>317</v>
      </c>
      <c r="I21" s="74">
        <v>864</v>
      </c>
      <c r="J21" s="74">
        <v>2807</v>
      </c>
      <c r="K21" s="74">
        <v>2230</v>
      </c>
      <c r="L21" s="74">
        <v>577</v>
      </c>
    </row>
    <row r="22" spans="1:12" ht="5.0999999999999996" customHeight="1">
      <c r="A22" s="66" t="str">
        <f>IF(C22&lt;&gt;"",COUNTA($C$11:C22),"")</f>
        <v/>
      </c>
      <c r="B22" s="72"/>
      <c r="C22" s="73"/>
      <c r="D22" s="74"/>
      <c r="E22" s="74"/>
      <c r="F22" s="74"/>
      <c r="G22" s="74"/>
      <c r="H22" s="74"/>
      <c r="I22" s="74"/>
      <c r="J22" s="74"/>
      <c r="K22" s="74"/>
      <c r="L22" s="74"/>
    </row>
    <row r="23" spans="1:12" ht="11.1" customHeight="1">
      <c r="A23" s="66">
        <f>IF(C23&lt;&gt;"",COUNTA($C$11:C23),"")</f>
        <v>10</v>
      </c>
      <c r="B23" s="72" t="s">
        <v>28</v>
      </c>
      <c r="C23" s="73" t="s">
        <v>16</v>
      </c>
      <c r="D23" s="74">
        <v>2036</v>
      </c>
      <c r="E23" s="74">
        <v>1497</v>
      </c>
      <c r="F23" s="74">
        <v>976</v>
      </c>
      <c r="G23" s="74">
        <v>660</v>
      </c>
      <c r="H23" s="74">
        <v>316</v>
      </c>
      <c r="I23" s="74">
        <v>521</v>
      </c>
      <c r="J23" s="74">
        <v>539</v>
      </c>
      <c r="K23" s="74">
        <v>480</v>
      </c>
      <c r="L23" s="74">
        <v>59</v>
      </c>
    </row>
    <row r="24" spans="1:12" ht="11.1" customHeight="1">
      <c r="A24" s="66">
        <f>IF(C24&lt;&gt;"",COUNTA($C$11:C24),"")</f>
        <v>11</v>
      </c>
      <c r="B24" s="72"/>
      <c r="C24" s="73" t="s">
        <v>17</v>
      </c>
      <c r="D24" s="74">
        <v>3810</v>
      </c>
      <c r="E24" s="74">
        <v>1359</v>
      </c>
      <c r="F24" s="74">
        <v>744</v>
      </c>
      <c r="G24" s="74">
        <v>378</v>
      </c>
      <c r="H24" s="74">
        <v>366</v>
      </c>
      <c r="I24" s="74">
        <v>615</v>
      </c>
      <c r="J24" s="74">
        <v>2451</v>
      </c>
      <c r="K24" s="74">
        <v>1780</v>
      </c>
      <c r="L24" s="74">
        <v>671</v>
      </c>
    </row>
    <row r="25" spans="1:12" ht="11.1" customHeight="1">
      <c r="A25" s="66">
        <f>IF(C25&lt;&gt;"",COUNTA($C$11:C25),"")</f>
        <v>12</v>
      </c>
      <c r="B25" s="72"/>
      <c r="C25" s="73" t="s">
        <v>70</v>
      </c>
      <c r="D25" s="74">
        <v>5846</v>
      </c>
      <c r="E25" s="74">
        <v>2856</v>
      </c>
      <c r="F25" s="74">
        <v>1720</v>
      </c>
      <c r="G25" s="74">
        <v>1038</v>
      </c>
      <c r="H25" s="74">
        <v>682</v>
      </c>
      <c r="I25" s="74">
        <v>1136</v>
      </c>
      <c r="J25" s="74">
        <v>2990</v>
      </c>
      <c r="K25" s="74">
        <v>2260</v>
      </c>
      <c r="L25" s="74">
        <v>730</v>
      </c>
    </row>
    <row r="26" spans="1:12" ht="5.0999999999999996" customHeight="1">
      <c r="A26" s="66" t="str">
        <f>IF(C26&lt;&gt;"",COUNTA($C$11:C26),"")</f>
        <v/>
      </c>
      <c r="B26" s="72"/>
      <c r="C26" s="73"/>
      <c r="D26" s="74"/>
      <c r="E26" s="74"/>
      <c r="F26" s="74"/>
      <c r="G26" s="74"/>
      <c r="H26" s="74"/>
      <c r="I26" s="74"/>
      <c r="J26" s="74"/>
      <c r="K26" s="74"/>
      <c r="L26" s="74"/>
    </row>
    <row r="27" spans="1:12" ht="11.1" customHeight="1">
      <c r="A27" s="66">
        <f>IF(C27&lt;&gt;"",COUNTA($C$11:C27),"")</f>
        <v>13</v>
      </c>
      <c r="B27" s="72">
        <v>2015</v>
      </c>
      <c r="C27" s="73" t="s">
        <v>16</v>
      </c>
      <c r="D27" s="74">
        <v>2182</v>
      </c>
      <c r="E27" s="74">
        <v>1512</v>
      </c>
      <c r="F27" s="74">
        <v>1030</v>
      </c>
      <c r="G27" s="74">
        <v>647</v>
      </c>
      <c r="H27" s="74">
        <v>383</v>
      </c>
      <c r="I27" s="74">
        <v>482</v>
      </c>
      <c r="J27" s="74">
        <v>670</v>
      </c>
      <c r="K27" s="74">
        <v>583</v>
      </c>
      <c r="L27" s="74">
        <v>87</v>
      </c>
    </row>
    <row r="28" spans="1:12" ht="11.1" customHeight="1">
      <c r="A28" s="66">
        <f>IF(C28&lt;&gt;"",COUNTA($C$11:C28),"")</f>
        <v>14</v>
      </c>
      <c r="B28" s="72"/>
      <c r="C28" s="73" t="s">
        <v>17</v>
      </c>
      <c r="D28" s="74">
        <v>4110</v>
      </c>
      <c r="E28" s="74">
        <v>1437</v>
      </c>
      <c r="F28" s="74">
        <v>851</v>
      </c>
      <c r="G28" s="74">
        <v>427</v>
      </c>
      <c r="H28" s="74">
        <v>424</v>
      </c>
      <c r="I28" s="74">
        <v>586</v>
      </c>
      <c r="J28" s="74">
        <v>2673</v>
      </c>
      <c r="K28" s="74">
        <v>1896</v>
      </c>
      <c r="L28" s="74">
        <v>777</v>
      </c>
    </row>
    <row r="29" spans="1:12" ht="11.1" customHeight="1">
      <c r="A29" s="66">
        <f>IF(C29&lt;&gt;"",COUNTA($C$11:C29),"")</f>
        <v>15</v>
      </c>
      <c r="B29" s="72"/>
      <c r="C29" s="73" t="s">
        <v>70</v>
      </c>
      <c r="D29" s="74">
        <v>6292</v>
      </c>
      <c r="E29" s="74">
        <v>2949</v>
      </c>
      <c r="F29" s="74">
        <v>1881</v>
      </c>
      <c r="G29" s="74">
        <v>1074</v>
      </c>
      <c r="H29" s="74">
        <v>807</v>
      </c>
      <c r="I29" s="74">
        <v>1068</v>
      </c>
      <c r="J29" s="74">
        <v>3343</v>
      </c>
      <c r="K29" s="74">
        <v>2479</v>
      </c>
      <c r="L29" s="74">
        <v>864</v>
      </c>
    </row>
    <row r="30" spans="1:12" ht="5.0999999999999996" customHeight="1">
      <c r="A30" s="66" t="str">
        <f>IF(C30&lt;&gt;"",COUNTA($C$11:C30),"")</f>
        <v/>
      </c>
      <c r="B30" s="72"/>
      <c r="C30" s="73"/>
      <c r="D30" s="74"/>
      <c r="E30" s="74"/>
      <c r="F30" s="74"/>
      <c r="G30" s="74"/>
      <c r="H30" s="74"/>
      <c r="I30" s="74"/>
      <c r="J30" s="74"/>
      <c r="K30" s="74"/>
      <c r="L30" s="74"/>
    </row>
    <row r="31" spans="1:12" ht="11.1" customHeight="1">
      <c r="A31" s="66">
        <f>IF(C31&lt;&gt;"",COUNTA($C$11:C31),"")</f>
        <v>16</v>
      </c>
      <c r="B31" s="72">
        <v>2020</v>
      </c>
      <c r="C31" s="73" t="s">
        <v>16</v>
      </c>
      <c r="D31" s="74">
        <v>2370</v>
      </c>
      <c r="E31" s="74">
        <v>1515</v>
      </c>
      <c r="F31" s="74">
        <v>1032</v>
      </c>
      <c r="G31" s="74">
        <v>637</v>
      </c>
      <c r="H31" s="74">
        <v>395</v>
      </c>
      <c r="I31" s="74">
        <v>483</v>
      </c>
      <c r="J31" s="74">
        <v>855</v>
      </c>
      <c r="K31" s="74">
        <v>699</v>
      </c>
      <c r="L31" s="74">
        <v>156</v>
      </c>
    </row>
    <row r="32" spans="1:12" ht="11.1" customHeight="1">
      <c r="A32" s="66">
        <f>IF(C32&lt;&gt;"",COUNTA($C$11:C32),"")</f>
        <v>17</v>
      </c>
      <c r="B32" s="72"/>
      <c r="C32" s="73" t="s">
        <v>17</v>
      </c>
      <c r="D32" s="74">
        <v>4424</v>
      </c>
      <c r="E32" s="74">
        <v>1699</v>
      </c>
      <c r="F32" s="74">
        <v>924</v>
      </c>
      <c r="G32" s="74">
        <v>429</v>
      </c>
      <c r="H32" s="74">
        <v>495</v>
      </c>
      <c r="I32" s="74">
        <v>775</v>
      </c>
      <c r="J32" s="74">
        <v>2725</v>
      </c>
      <c r="K32" s="74">
        <v>1608</v>
      </c>
      <c r="L32" s="74">
        <v>1117</v>
      </c>
    </row>
    <row r="33" spans="1:12" ht="11.1" customHeight="1">
      <c r="A33" s="66">
        <f>IF(C33&lt;&gt;"",COUNTA($C$11:C33),"")</f>
        <v>18</v>
      </c>
      <c r="B33" s="72"/>
      <c r="C33" s="73" t="s">
        <v>70</v>
      </c>
      <c r="D33" s="74">
        <v>6794</v>
      </c>
      <c r="E33" s="74">
        <v>3214</v>
      </c>
      <c r="F33" s="74">
        <v>1956</v>
      </c>
      <c r="G33" s="74">
        <v>1066</v>
      </c>
      <c r="H33" s="74">
        <v>890</v>
      </c>
      <c r="I33" s="74">
        <v>1258</v>
      </c>
      <c r="J33" s="74">
        <v>3580</v>
      </c>
      <c r="K33" s="74">
        <v>2307</v>
      </c>
      <c r="L33" s="74">
        <v>1273</v>
      </c>
    </row>
    <row r="34" spans="1:12" ht="5.0999999999999996" customHeight="1">
      <c r="A34" s="66" t="str">
        <f>IF(C34&lt;&gt;"",COUNTA($C$11:C34),"")</f>
        <v/>
      </c>
      <c r="B34" s="72"/>
      <c r="C34" s="73"/>
      <c r="D34" s="74"/>
      <c r="E34" s="74"/>
      <c r="F34" s="74"/>
      <c r="G34" s="74"/>
      <c r="H34" s="74"/>
      <c r="I34" s="74"/>
      <c r="J34" s="74"/>
      <c r="K34" s="74"/>
      <c r="L34" s="74"/>
    </row>
    <row r="35" spans="1:12" ht="11.1" customHeight="1">
      <c r="A35" s="66">
        <f>IF(C35&lt;&gt;"",COUNTA($C$11:C35),"")</f>
        <v>19</v>
      </c>
      <c r="B35" s="72">
        <v>2023</v>
      </c>
      <c r="C35" s="73" t="s">
        <v>16</v>
      </c>
      <c r="D35" s="74">
        <v>2432</v>
      </c>
      <c r="E35" s="74">
        <v>1433</v>
      </c>
      <c r="F35" s="74">
        <v>990</v>
      </c>
      <c r="G35" s="74">
        <v>660</v>
      </c>
      <c r="H35" s="74">
        <v>330</v>
      </c>
      <c r="I35" s="74">
        <v>443</v>
      </c>
      <c r="J35" s="74">
        <v>999</v>
      </c>
      <c r="K35" s="74">
        <v>761</v>
      </c>
      <c r="L35" s="74">
        <v>238</v>
      </c>
    </row>
    <row r="36" spans="1:12" ht="11.1" customHeight="1">
      <c r="A36" s="66">
        <f>IF(C36&lt;&gt;"",COUNTA($C$11:C36),"")</f>
        <v>20</v>
      </c>
      <c r="B36" s="72"/>
      <c r="C36" s="73" t="s">
        <v>17</v>
      </c>
      <c r="D36" s="74">
        <v>4714</v>
      </c>
      <c r="E36" s="74">
        <v>1844</v>
      </c>
      <c r="F36" s="74">
        <v>968</v>
      </c>
      <c r="G36" s="74">
        <v>467</v>
      </c>
      <c r="H36" s="74">
        <v>501</v>
      </c>
      <c r="I36" s="74">
        <v>876</v>
      </c>
      <c r="J36" s="74">
        <v>2870</v>
      </c>
      <c r="K36" s="74">
        <v>1611</v>
      </c>
      <c r="L36" s="74">
        <v>1259</v>
      </c>
    </row>
    <row r="37" spans="1:12" ht="11.1" customHeight="1">
      <c r="A37" s="66">
        <f>IF(C37&lt;&gt;"",COUNTA($C$11:C37),"")</f>
        <v>21</v>
      </c>
      <c r="B37" s="72"/>
      <c r="C37" s="73" t="s">
        <v>70</v>
      </c>
      <c r="D37" s="74">
        <v>7146</v>
      </c>
      <c r="E37" s="74">
        <v>3277</v>
      </c>
      <c r="F37" s="74">
        <v>1958</v>
      </c>
      <c r="G37" s="74">
        <v>1127</v>
      </c>
      <c r="H37" s="74">
        <v>831</v>
      </c>
      <c r="I37" s="74">
        <v>1319</v>
      </c>
      <c r="J37" s="74">
        <v>3869</v>
      </c>
      <c r="K37" s="74">
        <v>2372</v>
      </c>
      <c r="L37" s="74">
        <v>1497</v>
      </c>
    </row>
    <row r="38" spans="1:12" ht="5.0999999999999996" customHeight="1">
      <c r="A38" s="66" t="str">
        <f>IF(C38&lt;&gt;"",COUNTA($C$11:C38),"")</f>
        <v/>
      </c>
      <c r="B38" s="72"/>
      <c r="C38" s="73"/>
      <c r="D38" s="74"/>
      <c r="E38" s="74"/>
      <c r="F38" s="74"/>
      <c r="G38" s="74"/>
      <c r="H38" s="74"/>
      <c r="I38" s="74"/>
      <c r="J38" s="74"/>
      <c r="K38" s="74"/>
      <c r="L38" s="74"/>
    </row>
    <row r="39" spans="1:12" ht="11.1" customHeight="1">
      <c r="A39" s="66">
        <f>IF(C39&lt;&gt;"",COUNTA($C$11:C39),"")</f>
        <v>22</v>
      </c>
      <c r="B39" s="72" t="str">
        <f>'[1]Tab 1.1'!$P$2</f>
        <v>2024</v>
      </c>
      <c r="C39" s="73" t="s">
        <v>16</v>
      </c>
      <c r="D39" s="74">
        <f>'[1]Tab 1.1'!G2</f>
        <v>2505</v>
      </c>
      <c r="E39" s="74">
        <f>'[1]Tab 1.1'!H2</f>
        <v>1473</v>
      </c>
      <c r="F39" s="74">
        <f>'[1]Tab 1.1'!I2</f>
        <v>1011</v>
      </c>
      <c r="G39" s="74">
        <f>'[1]Tab 1.1'!J2</f>
        <v>672</v>
      </c>
      <c r="H39" s="74">
        <f>'[1]Tab 1.1'!K2</f>
        <v>339</v>
      </c>
      <c r="I39" s="74">
        <f>'[1]Tab 1.1'!L2</f>
        <v>462</v>
      </c>
      <c r="J39" s="74">
        <f>'[1]Tab 1.1'!M2</f>
        <v>1032</v>
      </c>
      <c r="K39" s="74">
        <f>'[1]Tab 1.1'!N2</f>
        <v>778</v>
      </c>
      <c r="L39" s="74">
        <f>'[1]Tab 1.1'!O2</f>
        <v>254</v>
      </c>
    </row>
    <row r="40" spans="1:12" ht="11.1" customHeight="1">
      <c r="A40" s="66">
        <f>IF(C40&lt;&gt;"",COUNTA($C$11:C40),"")</f>
        <v>23</v>
      </c>
      <c r="B40" s="72"/>
      <c r="C40" s="73" t="s">
        <v>17</v>
      </c>
      <c r="D40" s="74">
        <f>'[1]Tab 1.1'!G3</f>
        <v>4967</v>
      </c>
      <c r="E40" s="74">
        <f>'[1]Tab 1.1'!H3</f>
        <v>2015</v>
      </c>
      <c r="F40" s="74">
        <f>'[1]Tab 1.1'!I3</f>
        <v>1045</v>
      </c>
      <c r="G40" s="74">
        <f>'[1]Tab 1.1'!J3</f>
        <v>487</v>
      </c>
      <c r="H40" s="74">
        <f>'[1]Tab 1.1'!K3</f>
        <v>558</v>
      </c>
      <c r="I40" s="74">
        <f>'[1]Tab 1.1'!L3</f>
        <v>970</v>
      </c>
      <c r="J40" s="74">
        <f>'[1]Tab 1.1'!M3</f>
        <v>2952</v>
      </c>
      <c r="K40" s="74">
        <f>'[1]Tab 1.1'!N3</f>
        <v>1692</v>
      </c>
      <c r="L40" s="74">
        <f>'[1]Tab 1.1'!O3</f>
        <v>1260</v>
      </c>
    </row>
    <row r="41" spans="1:12" ht="11.1" customHeight="1">
      <c r="A41" s="66">
        <f>IF(C41&lt;&gt;"",COUNTA($C$11:C41),"")</f>
        <v>24</v>
      </c>
      <c r="B41" s="72"/>
      <c r="C41" s="73" t="s">
        <v>70</v>
      </c>
      <c r="D41" s="74">
        <f>'[1]Tab 1.1'!G4</f>
        <v>7472</v>
      </c>
      <c r="E41" s="74">
        <f>'[1]Tab 1.1'!H4</f>
        <v>3488</v>
      </c>
      <c r="F41" s="74">
        <f>'[1]Tab 1.1'!I4</f>
        <v>2056</v>
      </c>
      <c r="G41" s="74">
        <f>'[1]Tab 1.1'!J4</f>
        <v>1159</v>
      </c>
      <c r="H41" s="74">
        <f>'[1]Tab 1.1'!K4</f>
        <v>897</v>
      </c>
      <c r="I41" s="74">
        <f>'[1]Tab 1.1'!L4</f>
        <v>1432</v>
      </c>
      <c r="J41" s="74">
        <f>'[1]Tab 1.1'!M4</f>
        <v>3984</v>
      </c>
      <c r="K41" s="74">
        <f>'[1]Tab 1.1'!N4</f>
        <v>2470</v>
      </c>
      <c r="L41" s="74">
        <f>'[1]Tab 1.1'!O4</f>
        <v>1514</v>
      </c>
    </row>
    <row r="42" spans="1:12" ht="17.100000000000001" customHeight="1">
      <c r="A42" s="66" t="str">
        <f>IF(C42&lt;&gt;"",COUNTA($C$11:C42),"")</f>
        <v/>
      </c>
      <c r="B42" s="72"/>
      <c r="C42" s="73"/>
      <c r="D42" s="186" t="s">
        <v>19</v>
      </c>
      <c r="E42" s="186"/>
      <c r="F42" s="186"/>
      <c r="G42" s="186"/>
      <c r="H42" s="186"/>
      <c r="I42" s="186"/>
      <c r="J42" s="186"/>
      <c r="K42" s="186"/>
      <c r="L42" s="186"/>
    </row>
    <row r="43" spans="1:12" ht="11.1" customHeight="1">
      <c r="A43" s="66">
        <f>IF(C43&lt;&gt;"",COUNTA($C$11:C43),"")</f>
        <v>25</v>
      </c>
      <c r="B43" s="72" t="s">
        <v>25</v>
      </c>
      <c r="C43" s="73" t="s">
        <v>16</v>
      </c>
      <c r="D43" s="74">
        <v>1461</v>
      </c>
      <c r="E43" s="74">
        <v>843</v>
      </c>
      <c r="F43" s="74">
        <v>843</v>
      </c>
      <c r="G43" s="74">
        <v>773</v>
      </c>
      <c r="H43" s="74">
        <v>70</v>
      </c>
      <c r="I43" s="74" t="s">
        <v>20</v>
      </c>
      <c r="J43" s="74">
        <v>618</v>
      </c>
      <c r="K43" s="74">
        <v>584</v>
      </c>
      <c r="L43" s="74">
        <v>34</v>
      </c>
    </row>
    <row r="44" spans="1:12" ht="11.1" customHeight="1">
      <c r="A44" s="66">
        <f>IF(C44&lt;&gt;"",COUNTA($C$11:C44),"")</f>
        <v>26</v>
      </c>
      <c r="B44" s="72"/>
      <c r="C44" s="73" t="s">
        <v>17</v>
      </c>
      <c r="D44" s="74">
        <v>3580</v>
      </c>
      <c r="E44" s="74">
        <v>450</v>
      </c>
      <c r="F44" s="74">
        <v>450</v>
      </c>
      <c r="G44" s="74">
        <v>371</v>
      </c>
      <c r="H44" s="74">
        <v>79</v>
      </c>
      <c r="I44" s="74" t="s">
        <v>20</v>
      </c>
      <c r="J44" s="74">
        <v>3130</v>
      </c>
      <c r="K44" s="74">
        <v>2550</v>
      </c>
      <c r="L44" s="74">
        <v>580</v>
      </c>
    </row>
    <row r="45" spans="1:12" ht="11.1" customHeight="1">
      <c r="A45" s="66">
        <f>IF(C45&lt;&gt;"",COUNTA($C$11:C45),"")</f>
        <v>27</v>
      </c>
      <c r="B45" s="72"/>
      <c r="C45" s="73" t="s">
        <v>70</v>
      </c>
      <c r="D45" s="74">
        <v>5041</v>
      </c>
      <c r="E45" s="74">
        <v>1293</v>
      </c>
      <c r="F45" s="74">
        <v>1293</v>
      </c>
      <c r="G45" s="74">
        <v>1144</v>
      </c>
      <c r="H45" s="74">
        <v>149</v>
      </c>
      <c r="I45" s="74" t="s">
        <v>20</v>
      </c>
      <c r="J45" s="74">
        <v>3748</v>
      </c>
      <c r="K45" s="74">
        <v>3134</v>
      </c>
      <c r="L45" s="74">
        <v>614</v>
      </c>
    </row>
    <row r="46" spans="1:12" ht="5.0999999999999996" customHeight="1">
      <c r="A46" s="66" t="str">
        <f>IF(C46&lt;&gt;"",COUNTA($C$11:C46),"")</f>
        <v/>
      </c>
      <c r="B46" s="72"/>
      <c r="C46" s="73"/>
      <c r="D46" s="74"/>
      <c r="E46" s="74"/>
      <c r="F46" s="74"/>
      <c r="G46" s="74"/>
      <c r="H46" s="74"/>
      <c r="I46" s="74"/>
      <c r="J46" s="74"/>
      <c r="K46" s="74"/>
      <c r="L46" s="74"/>
    </row>
    <row r="47" spans="1:12" ht="11.1" customHeight="1">
      <c r="A47" s="66">
        <f>IF(C47&lt;&gt;"",COUNTA($C$11:C47),"")</f>
        <v>28</v>
      </c>
      <c r="B47" s="72" t="s">
        <v>26</v>
      </c>
      <c r="C47" s="73" t="s">
        <v>16</v>
      </c>
      <c r="D47" s="74">
        <v>2295</v>
      </c>
      <c r="E47" s="74">
        <v>1648</v>
      </c>
      <c r="F47" s="74">
        <v>1225</v>
      </c>
      <c r="G47" s="74">
        <v>1046</v>
      </c>
      <c r="H47" s="74">
        <v>179</v>
      </c>
      <c r="I47" s="74">
        <v>423</v>
      </c>
      <c r="J47" s="74">
        <v>647</v>
      </c>
      <c r="K47" s="74">
        <v>609</v>
      </c>
      <c r="L47" s="74">
        <v>38</v>
      </c>
    </row>
    <row r="48" spans="1:12" ht="11.1" customHeight="1">
      <c r="A48" s="66">
        <f>IF(C48&lt;&gt;"",COUNTA($C$11:C48),"")</f>
        <v>29</v>
      </c>
      <c r="B48" s="72"/>
      <c r="C48" s="73" t="s">
        <v>17</v>
      </c>
      <c r="D48" s="74">
        <v>4092</v>
      </c>
      <c r="E48" s="74">
        <v>902</v>
      </c>
      <c r="F48" s="74">
        <v>544</v>
      </c>
      <c r="G48" s="74">
        <v>404</v>
      </c>
      <c r="H48" s="74">
        <v>140</v>
      </c>
      <c r="I48" s="74">
        <v>358</v>
      </c>
      <c r="J48" s="74">
        <v>3190</v>
      </c>
      <c r="K48" s="74">
        <v>2529</v>
      </c>
      <c r="L48" s="74">
        <v>661</v>
      </c>
    </row>
    <row r="49" spans="1:12" ht="11.1" customHeight="1">
      <c r="A49" s="66">
        <f>IF(C49&lt;&gt;"",COUNTA($C$11:C49),"")</f>
        <v>30</v>
      </c>
      <c r="B49" s="72"/>
      <c r="C49" s="73" t="s">
        <v>70</v>
      </c>
      <c r="D49" s="74">
        <v>6387</v>
      </c>
      <c r="E49" s="74">
        <v>2550</v>
      </c>
      <c r="F49" s="74">
        <v>1769</v>
      </c>
      <c r="G49" s="74">
        <v>1450</v>
      </c>
      <c r="H49" s="74">
        <v>319</v>
      </c>
      <c r="I49" s="74">
        <v>781</v>
      </c>
      <c r="J49" s="74">
        <v>3837</v>
      </c>
      <c r="K49" s="74">
        <v>3138</v>
      </c>
      <c r="L49" s="74">
        <v>699</v>
      </c>
    </row>
    <row r="50" spans="1:12" ht="5.0999999999999996" customHeight="1">
      <c r="A50" s="66" t="str">
        <f>IF(C50&lt;&gt;"",COUNTA($C$11:C50),"")</f>
        <v/>
      </c>
      <c r="B50" s="72"/>
      <c r="C50" s="73"/>
      <c r="D50" s="74"/>
      <c r="E50" s="74"/>
      <c r="F50" s="74"/>
      <c r="G50" s="74"/>
      <c r="H50" s="74"/>
      <c r="I50" s="74"/>
      <c r="J50" s="74"/>
      <c r="K50" s="74"/>
      <c r="L50" s="74"/>
    </row>
    <row r="51" spans="1:12" ht="11.1" customHeight="1">
      <c r="A51" s="66">
        <f>IF(C51&lt;&gt;"",COUNTA($C$11:C51),"")</f>
        <v>31</v>
      </c>
      <c r="B51" s="72" t="s">
        <v>27</v>
      </c>
      <c r="C51" s="73" t="s">
        <v>16</v>
      </c>
      <c r="D51" s="74">
        <v>2283</v>
      </c>
      <c r="E51" s="74">
        <v>1639</v>
      </c>
      <c r="F51" s="74">
        <v>1205</v>
      </c>
      <c r="G51" s="74">
        <v>947</v>
      </c>
      <c r="H51" s="74">
        <v>258</v>
      </c>
      <c r="I51" s="74">
        <v>434</v>
      </c>
      <c r="J51" s="74">
        <v>644</v>
      </c>
      <c r="K51" s="74">
        <v>605</v>
      </c>
      <c r="L51" s="74">
        <v>39</v>
      </c>
    </row>
    <row r="52" spans="1:12" ht="11.1" customHeight="1">
      <c r="A52" s="66">
        <f>IF(C52&lt;&gt;"",COUNTA($C$11:C52),"")</f>
        <v>32</v>
      </c>
      <c r="B52" s="72"/>
      <c r="C52" s="73" t="s">
        <v>17</v>
      </c>
      <c r="D52" s="74">
        <v>3707</v>
      </c>
      <c r="E52" s="74">
        <v>886</v>
      </c>
      <c r="F52" s="74">
        <v>558</v>
      </c>
      <c r="G52" s="74">
        <v>372</v>
      </c>
      <c r="H52" s="74">
        <v>186</v>
      </c>
      <c r="I52" s="74">
        <v>328</v>
      </c>
      <c r="J52" s="74">
        <v>2821</v>
      </c>
      <c r="K52" s="74">
        <v>2208</v>
      </c>
      <c r="L52" s="74">
        <v>613</v>
      </c>
    </row>
    <row r="53" spans="1:12" ht="11.1" customHeight="1">
      <c r="A53" s="66">
        <f>IF(C53&lt;&gt;"",COUNTA($C$11:C53),"")</f>
        <v>33</v>
      </c>
      <c r="B53" s="72"/>
      <c r="C53" s="73" t="s">
        <v>70</v>
      </c>
      <c r="D53" s="74">
        <v>5990</v>
      </c>
      <c r="E53" s="74">
        <v>2525</v>
      </c>
      <c r="F53" s="74">
        <v>1763</v>
      </c>
      <c r="G53" s="74">
        <v>1319</v>
      </c>
      <c r="H53" s="74">
        <v>444</v>
      </c>
      <c r="I53" s="74">
        <v>762</v>
      </c>
      <c r="J53" s="74">
        <v>3465</v>
      </c>
      <c r="K53" s="74">
        <v>2813</v>
      </c>
      <c r="L53" s="74">
        <v>652</v>
      </c>
    </row>
    <row r="54" spans="1:12" ht="5.0999999999999996" customHeight="1">
      <c r="A54" s="66" t="str">
        <f>IF(C54&lt;&gt;"",COUNTA($C$11:C54),"")</f>
        <v/>
      </c>
      <c r="B54" s="72"/>
      <c r="C54" s="73"/>
      <c r="D54" s="74"/>
      <c r="E54" s="74"/>
      <c r="F54" s="74"/>
      <c r="G54" s="74"/>
      <c r="H54" s="74"/>
      <c r="I54" s="74"/>
      <c r="J54" s="74"/>
      <c r="K54" s="74"/>
      <c r="L54" s="74"/>
    </row>
    <row r="55" spans="1:12" ht="11.1" customHeight="1">
      <c r="A55" s="66">
        <f>IF(C55&lt;&gt;"",COUNTA($C$11:C55),"")</f>
        <v>34</v>
      </c>
      <c r="B55" s="72" t="s">
        <v>28</v>
      </c>
      <c r="C55" s="73" t="s">
        <v>16</v>
      </c>
      <c r="D55" s="74">
        <v>2731</v>
      </c>
      <c r="E55" s="74">
        <v>1970</v>
      </c>
      <c r="F55" s="74">
        <v>1361</v>
      </c>
      <c r="G55" s="74">
        <v>1023</v>
      </c>
      <c r="H55" s="74">
        <v>338</v>
      </c>
      <c r="I55" s="74">
        <v>609</v>
      </c>
      <c r="J55" s="74">
        <v>761</v>
      </c>
      <c r="K55" s="74">
        <v>624</v>
      </c>
      <c r="L55" s="74">
        <v>137</v>
      </c>
    </row>
    <row r="56" spans="1:12" ht="11.1" customHeight="1">
      <c r="A56" s="66">
        <f>IF(C56&lt;&gt;"",COUNTA($C$11:C56),"")</f>
        <v>35</v>
      </c>
      <c r="B56" s="72"/>
      <c r="C56" s="73" t="s">
        <v>17</v>
      </c>
      <c r="D56" s="74">
        <v>4161</v>
      </c>
      <c r="E56" s="74">
        <v>1303</v>
      </c>
      <c r="F56" s="74">
        <v>790</v>
      </c>
      <c r="G56" s="74">
        <v>476</v>
      </c>
      <c r="H56" s="74">
        <v>314</v>
      </c>
      <c r="I56" s="74">
        <v>513</v>
      </c>
      <c r="J56" s="74">
        <v>2858</v>
      </c>
      <c r="K56" s="74">
        <v>2005</v>
      </c>
      <c r="L56" s="74">
        <v>853</v>
      </c>
    </row>
    <row r="57" spans="1:12" ht="11.1" customHeight="1">
      <c r="A57" s="66">
        <f>IF(C57&lt;&gt;"",COUNTA($C$11:C57),"")</f>
        <v>36</v>
      </c>
      <c r="B57" s="72"/>
      <c r="C57" s="73" t="s">
        <v>70</v>
      </c>
      <c r="D57" s="74">
        <v>6892</v>
      </c>
      <c r="E57" s="74">
        <v>3273</v>
      </c>
      <c r="F57" s="74">
        <v>2151</v>
      </c>
      <c r="G57" s="74">
        <v>1499</v>
      </c>
      <c r="H57" s="74">
        <v>652</v>
      </c>
      <c r="I57" s="74">
        <v>1122</v>
      </c>
      <c r="J57" s="74">
        <v>3619</v>
      </c>
      <c r="K57" s="74">
        <v>2629</v>
      </c>
      <c r="L57" s="74">
        <v>990</v>
      </c>
    </row>
    <row r="58" spans="1:12" ht="5.0999999999999996" customHeight="1">
      <c r="A58" s="66" t="str">
        <f>IF(C58&lt;&gt;"",COUNTA($C$11:C58),"")</f>
        <v/>
      </c>
      <c r="B58" s="72"/>
      <c r="C58" s="73"/>
      <c r="D58" s="74"/>
      <c r="E58" s="74"/>
      <c r="F58" s="74"/>
      <c r="G58" s="74"/>
      <c r="H58" s="74"/>
      <c r="I58" s="74"/>
      <c r="J58" s="74"/>
      <c r="K58" s="74"/>
      <c r="L58" s="74"/>
    </row>
    <row r="59" spans="1:12" ht="11.1" customHeight="1">
      <c r="A59" s="66">
        <f>IF(C59&lt;&gt;"",COUNTA($C$11:C59),"")</f>
        <v>37</v>
      </c>
      <c r="B59" s="72">
        <v>2015</v>
      </c>
      <c r="C59" s="73" t="s">
        <v>16</v>
      </c>
      <c r="D59" s="74">
        <v>2742</v>
      </c>
      <c r="E59" s="74">
        <v>1973</v>
      </c>
      <c r="F59" s="74">
        <v>1371</v>
      </c>
      <c r="G59" s="74">
        <v>959</v>
      </c>
      <c r="H59" s="74">
        <v>412</v>
      </c>
      <c r="I59" s="74">
        <v>602</v>
      </c>
      <c r="J59" s="74">
        <v>769</v>
      </c>
      <c r="K59" s="74">
        <v>641</v>
      </c>
      <c r="L59" s="74">
        <v>128</v>
      </c>
    </row>
    <row r="60" spans="1:12" ht="11.1" customHeight="1">
      <c r="A60" s="66">
        <f>IF(C60&lt;&gt;"",COUNTA($C$11:C60),"")</f>
        <v>38</v>
      </c>
      <c r="B60" s="72"/>
      <c r="C60" s="73" t="s">
        <v>17</v>
      </c>
      <c r="D60" s="74">
        <v>4275</v>
      </c>
      <c r="E60" s="74">
        <v>1480</v>
      </c>
      <c r="F60" s="74">
        <v>869</v>
      </c>
      <c r="G60" s="74">
        <v>467</v>
      </c>
      <c r="H60" s="74">
        <v>402</v>
      </c>
      <c r="I60" s="74">
        <v>611</v>
      </c>
      <c r="J60" s="74">
        <v>2795</v>
      </c>
      <c r="K60" s="74">
        <v>1746</v>
      </c>
      <c r="L60" s="74">
        <v>1049</v>
      </c>
    </row>
    <row r="61" spans="1:12" ht="11.1" customHeight="1">
      <c r="A61" s="66">
        <f>IF(C61&lt;&gt;"",COUNTA($C$11:C61),"")</f>
        <v>39</v>
      </c>
      <c r="B61" s="72"/>
      <c r="C61" s="73" t="s">
        <v>70</v>
      </c>
      <c r="D61" s="74">
        <v>7017</v>
      </c>
      <c r="E61" s="74">
        <v>3453</v>
      </c>
      <c r="F61" s="74">
        <v>2240</v>
      </c>
      <c r="G61" s="74">
        <v>1426</v>
      </c>
      <c r="H61" s="74">
        <v>814</v>
      </c>
      <c r="I61" s="74">
        <v>1213</v>
      </c>
      <c r="J61" s="74">
        <v>3564</v>
      </c>
      <c r="K61" s="74">
        <v>2387</v>
      </c>
      <c r="L61" s="74">
        <v>1177</v>
      </c>
    </row>
    <row r="62" spans="1:12" ht="5.0999999999999996" customHeight="1">
      <c r="A62" s="66" t="str">
        <f>IF(C62&lt;&gt;"",COUNTA($C$11:C62),"")</f>
        <v/>
      </c>
      <c r="B62" s="72"/>
      <c r="C62" s="73"/>
      <c r="D62" s="74"/>
      <c r="E62" s="74"/>
      <c r="F62" s="74"/>
      <c r="G62" s="74"/>
      <c r="H62" s="74"/>
      <c r="I62" s="74"/>
      <c r="J62" s="74"/>
      <c r="K62" s="74"/>
      <c r="L62" s="74"/>
    </row>
    <row r="63" spans="1:12" ht="11.1" customHeight="1">
      <c r="A63" s="66">
        <f>IF(C63&lt;&gt;"",COUNTA($C$11:C63),"")</f>
        <v>40</v>
      </c>
      <c r="B63" s="72" t="s">
        <v>288</v>
      </c>
      <c r="C63" s="73" t="s">
        <v>16</v>
      </c>
      <c r="D63" s="74">
        <v>3040</v>
      </c>
      <c r="E63" s="74">
        <v>2020</v>
      </c>
      <c r="F63" s="74">
        <v>1458</v>
      </c>
      <c r="G63" s="74">
        <v>1036</v>
      </c>
      <c r="H63" s="74">
        <v>422</v>
      </c>
      <c r="I63" s="74">
        <v>562</v>
      </c>
      <c r="J63" s="74">
        <v>1020</v>
      </c>
      <c r="K63" s="74">
        <v>855</v>
      </c>
      <c r="L63" s="74">
        <v>165</v>
      </c>
    </row>
    <row r="64" spans="1:12" ht="11.1" customHeight="1">
      <c r="A64" s="66">
        <f>IF(C64&lt;&gt;"",COUNTA($C$11:C64),"")</f>
        <v>41</v>
      </c>
      <c r="B64" s="72"/>
      <c r="C64" s="73" t="s">
        <v>17</v>
      </c>
      <c r="D64" s="74">
        <v>4633</v>
      </c>
      <c r="E64" s="74">
        <v>1527</v>
      </c>
      <c r="F64" s="74">
        <v>1001</v>
      </c>
      <c r="G64" s="74">
        <v>496</v>
      </c>
      <c r="H64" s="74">
        <v>505</v>
      </c>
      <c r="I64" s="74">
        <v>526</v>
      </c>
      <c r="J64" s="74">
        <v>3106</v>
      </c>
      <c r="K64" s="74">
        <v>1843</v>
      </c>
      <c r="L64" s="74">
        <v>1263</v>
      </c>
    </row>
    <row r="65" spans="1:12" ht="11.1" customHeight="1">
      <c r="A65" s="66">
        <f>IF(C65&lt;&gt;"",COUNTA($C$11:C65),"")</f>
        <v>42</v>
      </c>
      <c r="B65" s="72"/>
      <c r="C65" s="73" t="s">
        <v>70</v>
      </c>
      <c r="D65" s="74">
        <v>7673</v>
      </c>
      <c r="E65" s="74">
        <v>3547</v>
      </c>
      <c r="F65" s="74">
        <v>2459</v>
      </c>
      <c r="G65" s="74">
        <v>1532</v>
      </c>
      <c r="H65" s="74">
        <v>927</v>
      </c>
      <c r="I65" s="74">
        <v>1088</v>
      </c>
      <c r="J65" s="74">
        <v>4126</v>
      </c>
      <c r="K65" s="74">
        <v>2698</v>
      </c>
      <c r="L65" s="74">
        <v>1428</v>
      </c>
    </row>
    <row r="66" spans="1:12" ht="5.0999999999999996" customHeight="1">
      <c r="A66" s="66" t="str">
        <f>IF(C66&lt;&gt;"",COUNTA($C$11:C66),"")</f>
        <v/>
      </c>
      <c r="B66" s="72"/>
      <c r="C66" s="73"/>
      <c r="D66" s="74"/>
      <c r="E66" s="74"/>
      <c r="F66" s="74"/>
      <c r="G66" s="74"/>
      <c r="H66" s="74"/>
      <c r="I66" s="74"/>
      <c r="J66" s="74"/>
      <c r="K66" s="74"/>
      <c r="L66" s="74"/>
    </row>
    <row r="67" spans="1:12" ht="11.1" customHeight="1">
      <c r="A67" s="66">
        <f>IF(C67&lt;&gt;"",COUNTA($C$11:C67),"")</f>
        <v>43</v>
      </c>
      <c r="B67" s="72" t="s">
        <v>289</v>
      </c>
      <c r="C67" s="73" t="s">
        <v>16</v>
      </c>
      <c r="D67" s="74">
        <v>3224</v>
      </c>
      <c r="E67" s="74">
        <v>2015</v>
      </c>
      <c r="F67" s="74">
        <v>1463</v>
      </c>
      <c r="G67" s="74">
        <v>992</v>
      </c>
      <c r="H67" s="74">
        <v>471</v>
      </c>
      <c r="I67" s="74">
        <v>552</v>
      </c>
      <c r="J67" s="74">
        <v>1209</v>
      </c>
      <c r="K67" s="74">
        <v>967</v>
      </c>
      <c r="L67" s="74">
        <v>242</v>
      </c>
    </row>
    <row r="68" spans="1:12" ht="11.1" customHeight="1">
      <c r="A68" s="66">
        <f>IF(C68&lt;&gt;"",COUNTA($C$11:C68),"")</f>
        <v>44</v>
      </c>
      <c r="B68" s="72"/>
      <c r="C68" s="73" t="s">
        <v>17</v>
      </c>
      <c r="D68" s="74">
        <v>5041</v>
      </c>
      <c r="E68" s="74">
        <v>1678</v>
      </c>
      <c r="F68" s="74">
        <v>1085</v>
      </c>
      <c r="G68" s="74">
        <v>519</v>
      </c>
      <c r="H68" s="74">
        <v>566</v>
      </c>
      <c r="I68" s="74">
        <v>593</v>
      </c>
      <c r="J68" s="74">
        <v>3363</v>
      </c>
      <c r="K68" s="74">
        <v>1890</v>
      </c>
      <c r="L68" s="74">
        <v>1473</v>
      </c>
    </row>
    <row r="69" spans="1:12" ht="11.1" customHeight="1">
      <c r="A69" s="66">
        <f>IF(C69&lt;&gt;"",COUNTA($C$11:C69),"")</f>
        <v>45</v>
      </c>
      <c r="B69" s="72"/>
      <c r="C69" s="73" t="s">
        <v>70</v>
      </c>
      <c r="D69" s="74">
        <v>8265</v>
      </c>
      <c r="E69" s="74">
        <v>3693</v>
      </c>
      <c r="F69" s="74">
        <v>2548</v>
      </c>
      <c r="G69" s="74">
        <v>1511</v>
      </c>
      <c r="H69" s="74">
        <v>1037</v>
      </c>
      <c r="I69" s="74">
        <v>1145</v>
      </c>
      <c r="J69" s="74">
        <v>4572</v>
      </c>
      <c r="K69" s="74">
        <v>2857</v>
      </c>
      <c r="L69" s="74">
        <v>1715</v>
      </c>
    </row>
    <row r="70" spans="1:12" ht="5.0999999999999996" customHeight="1">
      <c r="A70" s="66" t="str">
        <f>IF(C70&lt;&gt;"",COUNTA($C$11:C70),"")</f>
        <v/>
      </c>
      <c r="B70" s="72"/>
      <c r="C70" s="73"/>
      <c r="D70" s="74"/>
      <c r="E70" s="74"/>
      <c r="F70" s="74"/>
      <c r="G70" s="74"/>
      <c r="H70" s="74"/>
      <c r="I70" s="74"/>
      <c r="J70" s="74"/>
      <c r="K70" s="74"/>
      <c r="L70" s="74"/>
    </row>
    <row r="71" spans="1:12" ht="11.1" customHeight="1">
      <c r="A71" s="66">
        <f>IF(C71&lt;&gt;"",COUNTA($C$11:C71),"")</f>
        <v>46</v>
      </c>
      <c r="B71" s="72" t="str">
        <f>'[1]Tab 1.1'!$P$2</f>
        <v>2024</v>
      </c>
      <c r="C71" s="73" t="s">
        <v>16</v>
      </c>
      <c r="D71" s="74">
        <f>'[1]Tab 1.1'!G5</f>
        <v>3193</v>
      </c>
      <c r="E71" s="74">
        <f>'[1]Tab 1.1'!H5</f>
        <v>1916</v>
      </c>
      <c r="F71" s="74">
        <f>'[1]Tab 1.1'!I5</f>
        <v>1418</v>
      </c>
      <c r="G71" s="74">
        <f>'[1]Tab 1.1'!J5</f>
        <v>990</v>
      </c>
      <c r="H71" s="74">
        <f>'[1]Tab 1.1'!K5</f>
        <v>428</v>
      </c>
      <c r="I71" s="74">
        <f>'[1]Tab 1.1'!L5</f>
        <v>498</v>
      </c>
      <c r="J71" s="74">
        <f>'[1]Tab 1.1'!M5</f>
        <v>1277</v>
      </c>
      <c r="K71" s="74">
        <f>'[1]Tab 1.1'!N5</f>
        <v>1019</v>
      </c>
      <c r="L71" s="74">
        <f>'[1]Tab 1.1'!O5</f>
        <v>258</v>
      </c>
    </row>
    <row r="72" spans="1:12" ht="11.1" customHeight="1">
      <c r="A72" s="66">
        <f>IF(C72&lt;&gt;"",COUNTA($C$11:C72),"")</f>
        <v>47</v>
      </c>
      <c r="B72" s="72"/>
      <c r="C72" s="73" t="s">
        <v>17</v>
      </c>
      <c r="D72" s="74">
        <f>'[1]Tab 1.1'!G6</f>
        <v>5106</v>
      </c>
      <c r="E72" s="74">
        <f>'[1]Tab 1.1'!H6</f>
        <v>1628</v>
      </c>
      <c r="F72" s="74">
        <f>'[1]Tab 1.1'!I6</f>
        <v>1052</v>
      </c>
      <c r="G72" s="74">
        <f>'[1]Tab 1.1'!J6</f>
        <v>535</v>
      </c>
      <c r="H72" s="74">
        <f>'[1]Tab 1.1'!K6</f>
        <v>517</v>
      </c>
      <c r="I72" s="74">
        <f>'[1]Tab 1.1'!L6</f>
        <v>576</v>
      </c>
      <c r="J72" s="74">
        <f>'[1]Tab 1.1'!M6</f>
        <v>3478</v>
      </c>
      <c r="K72" s="74">
        <f>'[1]Tab 1.1'!N6</f>
        <v>1943</v>
      </c>
      <c r="L72" s="74">
        <f>'[1]Tab 1.1'!O6</f>
        <v>1535</v>
      </c>
    </row>
    <row r="73" spans="1:12" ht="11.1" customHeight="1">
      <c r="A73" s="66">
        <f>IF(C73&lt;&gt;"",COUNTA($C$11:C73),"")</f>
        <v>48</v>
      </c>
      <c r="B73" s="72"/>
      <c r="C73" s="73" t="s">
        <v>70</v>
      </c>
      <c r="D73" s="74">
        <f>'[1]Tab 1.1'!G7</f>
        <v>8299</v>
      </c>
      <c r="E73" s="74">
        <f>'[1]Tab 1.1'!H7</f>
        <v>3544</v>
      </c>
      <c r="F73" s="74">
        <f>'[1]Tab 1.1'!I7</f>
        <v>2470</v>
      </c>
      <c r="G73" s="74">
        <f>'[1]Tab 1.1'!J7</f>
        <v>1525</v>
      </c>
      <c r="H73" s="74">
        <f>'[1]Tab 1.1'!K7</f>
        <v>945</v>
      </c>
      <c r="I73" s="74">
        <f>'[1]Tab 1.1'!L7</f>
        <v>1074</v>
      </c>
      <c r="J73" s="74">
        <f>'[1]Tab 1.1'!M7</f>
        <v>4755</v>
      </c>
      <c r="K73" s="74">
        <f>'[1]Tab 1.1'!N7</f>
        <v>2962</v>
      </c>
      <c r="L73" s="74">
        <f>'[1]Tab 1.1'!O7</f>
        <v>1793</v>
      </c>
    </row>
    <row r="74" spans="1:12" ht="17.100000000000001" customHeight="1">
      <c r="A74" s="66" t="str">
        <f>IF(C74&lt;&gt;"",COUNTA($C$11:C74),"")</f>
        <v/>
      </c>
      <c r="B74" s="72"/>
      <c r="C74" s="73"/>
      <c r="D74" s="186" t="s">
        <v>96</v>
      </c>
      <c r="E74" s="186"/>
      <c r="F74" s="186"/>
      <c r="G74" s="186"/>
      <c r="H74" s="186"/>
      <c r="I74" s="186"/>
      <c r="J74" s="186"/>
      <c r="K74" s="186"/>
      <c r="L74" s="186"/>
    </row>
    <row r="75" spans="1:12" ht="11.1" customHeight="1">
      <c r="A75" s="66">
        <f>IF(C75&lt;&gt;"",COUNTA($C$11:C75),"")</f>
        <v>49</v>
      </c>
      <c r="B75" s="72" t="s">
        <v>25</v>
      </c>
      <c r="C75" s="73" t="s">
        <v>16</v>
      </c>
      <c r="D75" s="74">
        <v>2778</v>
      </c>
      <c r="E75" s="74">
        <v>1665</v>
      </c>
      <c r="F75" s="74">
        <v>1619</v>
      </c>
      <c r="G75" s="74">
        <v>1482</v>
      </c>
      <c r="H75" s="74">
        <v>137</v>
      </c>
      <c r="I75" s="74">
        <v>46</v>
      </c>
      <c r="J75" s="74">
        <v>1113</v>
      </c>
      <c r="K75" s="74">
        <v>1044</v>
      </c>
      <c r="L75" s="74">
        <v>69</v>
      </c>
    </row>
    <row r="76" spans="1:12" ht="11.1" customHeight="1">
      <c r="A76" s="66">
        <f>IF(C76&lt;&gt;"",COUNTA($C$11:C76),"")</f>
        <v>50</v>
      </c>
      <c r="B76" s="72"/>
      <c r="C76" s="73" t="s">
        <v>17</v>
      </c>
      <c r="D76" s="74">
        <v>6889</v>
      </c>
      <c r="E76" s="74">
        <v>962</v>
      </c>
      <c r="F76" s="74">
        <v>911</v>
      </c>
      <c r="G76" s="74">
        <v>733</v>
      </c>
      <c r="H76" s="74">
        <v>178</v>
      </c>
      <c r="I76" s="74">
        <v>51</v>
      </c>
      <c r="J76" s="74">
        <v>5927</v>
      </c>
      <c r="K76" s="74">
        <v>4887</v>
      </c>
      <c r="L76" s="74">
        <v>1040</v>
      </c>
    </row>
    <row r="77" spans="1:12" ht="11.1" customHeight="1">
      <c r="A77" s="66">
        <f>IF(C77&lt;&gt;"",COUNTA($C$11:C77),"")</f>
        <v>51</v>
      </c>
      <c r="B77" s="72"/>
      <c r="C77" s="73" t="s">
        <v>70</v>
      </c>
      <c r="D77" s="74">
        <v>9667</v>
      </c>
      <c r="E77" s="74">
        <v>2627</v>
      </c>
      <c r="F77" s="74">
        <v>2530</v>
      </c>
      <c r="G77" s="74">
        <v>2215</v>
      </c>
      <c r="H77" s="74">
        <v>315</v>
      </c>
      <c r="I77" s="74">
        <v>97</v>
      </c>
      <c r="J77" s="74">
        <v>7040</v>
      </c>
      <c r="K77" s="74">
        <v>5931</v>
      </c>
      <c r="L77" s="74">
        <v>1109</v>
      </c>
    </row>
    <row r="78" spans="1:12" ht="5.0999999999999996" customHeight="1">
      <c r="A78" s="66" t="str">
        <f>IF(C78&lt;&gt;"",COUNTA($C$11:C78),"")</f>
        <v/>
      </c>
      <c r="B78" s="72"/>
      <c r="C78" s="73"/>
      <c r="D78" s="74"/>
      <c r="E78" s="74"/>
      <c r="F78" s="74"/>
      <c r="G78" s="74"/>
      <c r="H78" s="74"/>
      <c r="I78" s="74"/>
      <c r="J78" s="74"/>
      <c r="K78" s="74"/>
      <c r="L78" s="74"/>
    </row>
    <row r="79" spans="1:12" ht="11.1" customHeight="1">
      <c r="A79" s="66">
        <f>IF(C79&lt;&gt;"",COUNTA($C$11:C79),"")</f>
        <v>52</v>
      </c>
      <c r="B79" s="72" t="s">
        <v>26</v>
      </c>
      <c r="C79" s="73" t="s">
        <v>16</v>
      </c>
      <c r="D79" s="74">
        <v>3743</v>
      </c>
      <c r="E79" s="74">
        <v>2681</v>
      </c>
      <c r="F79" s="74">
        <v>2023</v>
      </c>
      <c r="G79" s="74">
        <v>1719</v>
      </c>
      <c r="H79" s="74">
        <v>304</v>
      </c>
      <c r="I79" s="74">
        <v>658</v>
      </c>
      <c r="J79" s="74">
        <v>1062</v>
      </c>
      <c r="K79" s="74">
        <v>997</v>
      </c>
      <c r="L79" s="74">
        <v>65</v>
      </c>
    </row>
    <row r="80" spans="1:12" ht="11.1" customHeight="1">
      <c r="A80" s="66">
        <f>IF(C80&lt;&gt;"",COUNTA($C$11:C80),"")</f>
        <v>53</v>
      </c>
      <c r="B80" s="72"/>
      <c r="C80" s="73" t="s">
        <v>17</v>
      </c>
      <c r="D80" s="74">
        <v>7087</v>
      </c>
      <c r="E80" s="74">
        <v>1583</v>
      </c>
      <c r="F80" s="74">
        <v>935</v>
      </c>
      <c r="G80" s="74">
        <v>700</v>
      </c>
      <c r="H80" s="74">
        <v>235</v>
      </c>
      <c r="I80" s="74">
        <v>648</v>
      </c>
      <c r="J80" s="74">
        <v>5504</v>
      </c>
      <c r="K80" s="74">
        <v>4430</v>
      </c>
      <c r="L80" s="74">
        <v>1074</v>
      </c>
    </row>
    <row r="81" spans="1:12" ht="11.1" customHeight="1">
      <c r="A81" s="66">
        <f>IF(C81&lt;&gt;"",COUNTA($C$11:C81),"")</f>
        <v>54</v>
      </c>
      <c r="B81" s="72"/>
      <c r="C81" s="73" t="s">
        <v>70</v>
      </c>
      <c r="D81" s="74">
        <v>10830</v>
      </c>
      <c r="E81" s="74">
        <v>4264</v>
      </c>
      <c r="F81" s="74">
        <v>2958</v>
      </c>
      <c r="G81" s="74">
        <v>2419</v>
      </c>
      <c r="H81" s="74">
        <v>539</v>
      </c>
      <c r="I81" s="74">
        <v>1306</v>
      </c>
      <c r="J81" s="74">
        <v>6566</v>
      </c>
      <c r="K81" s="74">
        <v>5427</v>
      </c>
      <c r="L81" s="74">
        <v>1139</v>
      </c>
    </row>
    <row r="82" spans="1:12" ht="5.0999999999999996" customHeight="1">
      <c r="A82" s="66" t="str">
        <f>IF(C82&lt;&gt;"",COUNTA($C$11:C82),"")</f>
        <v/>
      </c>
      <c r="B82" s="72"/>
      <c r="C82" s="73"/>
      <c r="D82" s="74"/>
      <c r="E82" s="74"/>
      <c r="F82" s="74"/>
      <c r="G82" s="74"/>
      <c r="H82" s="74"/>
      <c r="I82" s="74"/>
      <c r="J82" s="74"/>
      <c r="K82" s="74"/>
      <c r="L82" s="74"/>
    </row>
    <row r="83" spans="1:12" ht="11.1" customHeight="1">
      <c r="A83" s="66">
        <f>IF(C83&lt;&gt;"",COUNTA($C$11:C83),"")</f>
        <v>55</v>
      </c>
      <c r="B83" s="72" t="s">
        <v>27</v>
      </c>
      <c r="C83" s="73" t="s">
        <v>16</v>
      </c>
      <c r="D83" s="74">
        <v>3954</v>
      </c>
      <c r="E83" s="74">
        <v>2825</v>
      </c>
      <c r="F83" s="74">
        <v>2001</v>
      </c>
      <c r="G83" s="74">
        <v>1584</v>
      </c>
      <c r="H83" s="74">
        <v>417</v>
      </c>
      <c r="I83" s="74">
        <v>824</v>
      </c>
      <c r="J83" s="74">
        <v>1129</v>
      </c>
      <c r="K83" s="74">
        <v>1035</v>
      </c>
      <c r="L83" s="74">
        <v>94</v>
      </c>
    </row>
    <row r="84" spans="1:12" ht="11.1" customHeight="1">
      <c r="A84" s="66">
        <f>IF(C84&lt;&gt;"",COUNTA($C$11:C84),"")</f>
        <v>56</v>
      </c>
      <c r="B84" s="72"/>
      <c r="C84" s="73" t="s">
        <v>17</v>
      </c>
      <c r="D84" s="74">
        <v>6961</v>
      </c>
      <c r="E84" s="74">
        <v>1818</v>
      </c>
      <c r="F84" s="74">
        <v>1016</v>
      </c>
      <c r="G84" s="74">
        <v>672</v>
      </c>
      <c r="H84" s="74">
        <v>344</v>
      </c>
      <c r="I84" s="74">
        <v>802</v>
      </c>
      <c r="J84" s="74">
        <v>5143</v>
      </c>
      <c r="K84" s="74">
        <v>4008</v>
      </c>
      <c r="L84" s="74">
        <v>1135</v>
      </c>
    </row>
    <row r="85" spans="1:12" ht="11.1" customHeight="1">
      <c r="A85" s="66">
        <f>IF(C85&lt;&gt;"",COUNTA($C$11:C85),"")</f>
        <v>57</v>
      </c>
      <c r="B85" s="72"/>
      <c r="C85" s="73" t="s">
        <v>70</v>
      </c>
      <c r="D85" s="74">
        <v>10915</v>
      </c>
      <c r="E85" s="74">
        <v>4643</v>
      </c>
      <c r="F85" s="74">
        <v>3017</v>
      </c>
      <c r="G85" s="74">
        <v>2256</v>
      </c>
      <c r="H85" s="74">
        <v>761</v>
      </c>
      <c r="I85" s="74">
        <v>1626</v>
      </c>
      <c r="J85" s="74">
        <v>6272</v>
      </c>
      <c r="K85" s="74">
        <v>5043</v>
      </c>
      <c r="L85" s="74">
        <v>1229</v>
      </c>
    </row>
    <row r="86" spans="1:12" ht="5.0999999999999996" customHeight="1">
      <c r="A86" s="66" t="str">
        <f>IF(C86&lt;&gt;"",COUNTA($C$11:C86),"")</f>
        <v/>
      </c>
      <c r="B86" s="72"/>
      <c r="C86" s="73"/>
      <c r="D86" s="74"/>
      <c r="E86" s="74"/>
      <c r="F86" s="74"/>
      <c r="G86" s="74"/>
      <c r="H86" s="74"/>
      <c r="I86" s="74"/>
      <c r="J86" s="74"/>
      <c r="K86" s="74"/>
      <c r="L86" s="74"/>
    </row>
    <row r="87" spans="1:12" ht="11.1" customHeight="1">
      <c r="A87" s="66">
        <f>IF(C87&lt;&gt;"",COUNTA($C$11:C87),"")</f>
        <v>58</v>
      </c>
      <c r="B87" s="72" t="s">
        <v>28</v>
      </c>
      <c r="C87" s="73" t="s">
        <v>16</v>
      </c>
      <c r="D87" s="74">
        <v>4767</v>
      </c>
      <c r="E87" s="74">
        <v>3467</v>
      </c>
      <c r="F87" s="74">
        <v>2337</v>
      </c>
      <c r="G87" s="74">
        <v>1683</v>
      </c>
      <c r="H87" s="74">
        <v>654</v>
      </c>
      <c r="I87" s="74">
        <v>1130</v>
      </c>
      <c r="J87" s="74">
        <v>1300</v>
      </c>
      <c r="K87" s="74">
        <v>1104</v>
      </c>
      <c r="L87" s="74">
        <v>196</v>
      </c>
    </row>
    <row r="88" spans="1:12" ht="11.1" customHeight="1">
      <c r="A88" s="66">
        <f>IF(C88&lt;&gt;"",COUNTA($C$11:C88),"")</f>
        <v>59</v>
      </c>
      <c r="B88" s="72"/>
      <c r="C88" s="73" t="s">
        <v>17</v>
      </c>
      <c r="D88" s="74">
        <v>7971</v>
      </c>
      <c r="E88" s="74">
        <v>2662</v>
      </c>
      <c r="F88" s="74">
        <v>1534</v>
      </c>
      <c r="G88" s="74">
        <v>854</v>
      </c>
      <c r="H88" s="74">
        <v>680</v>
      </c>
      <c r="I88" s="74">
        <v>1128</v>
      </c>
      <c r="J88" s="74">
        <v>5309</v>
      </c>
      <c r="K88" s="74">
        <v>3785</v>
      </c>
      <c r="L88" s="74">
        <v>1524</v>
      </c>
    </row>
    <row r="89" spans="1:12" ht="11.1" customHeight="1">
      <c r="A89" s="66">
        <f>IF(C89&lt;&gt;"",COUNTA($C$11:C89),"")</f>
        <v>60</v>
      </c>
      <c r="B89" s="72"/>
      <c r="C89" s="73" t="s">
        <v>70</v>
      </c>
      <c r="D89" s="74">
        <v>12738</v>
      </c>
      <c r="E89" s="74">
        <v>6129</v>
      </c>
      <c r="F89" s="74">
        <v>3871</v>
      </c>
      <c r="G89" s="74">
        <v>2537</v>
      </c>
      <c r="H89" s="74">
        <v>1334</v>
      </c>
      <c r="I89" s="74">
        <v>2258</v>
      </c>
      <c r="J89" s="74">
        <v>6609</v>
      </c>
      <c r="K89" s="74">
        <v>4889</v>
      </c>
      <c r="L89" s="74">
        <v>1720</v>
      </c>
    </row>
    <row r="90" spans="1:12" ht="5.0999999999999996" customHeight="1">
      <c r="A90" s="66" t="str">
        <f>IF(C90&lt;&gt;"",COUNTA($C$11:C90),"")</f>
        <v/>
      </c>
      <c r="B90" s="72"/>
      <c r="C90" s="73"/>
      <c r="D90" s="74"/>
      <c r="E90" s="74"/>
      <c r="F90" s="74"/>
      <c r="G90" s="74"/>
      <c r="H90" s="74"/>
      <c r="I90" s="74"/>
      <c r="J90" s="74"/>
      <c r="K90" s="74"/>
      <c r="L90" s="74"/>
    </row>
    <row r="91" spans="1:12" ht="11.1" customHeight="1">
      <c r="A91" s="66">
        <f>IF(C91&lt;&gt;"",COUNTA($C$11:C91),"")</f>
        <v>61</v>
      </c>
      <c r="B91" s="72">
        <v>2015</v>
      </c>
      <c r="C91" s="73" t="s">
        <v>16</v>
      </c>
      <c r="D91" s="74">
        <v>4924</v>
      </c>
      <c r="E91" s="74">
        <v>3485</v>
      </c>
      <c r="F91" s="74">
        <v>2401</v>
      </c>
      <c r="G91" s="74">
        <v>1606</v>
      </c>
      <c r="H91" s="74">
        <v>795</v>
      </c>
      <c r="I91" s="74">
        <v>1084</v>
      </c>
      <c r="J91" s="74">
        <v>1439</v>
      </c>
      <c r="K91" s="74">
        <v>1224</v>
      </c>
      <c r="L91" s="74">
        <v>215</v>
      </c>
    </row>
    <row r="92" spans="1:12" ht="11.1" customHeight="1">
      <c r="A92" s="66">
        <f>IF(C92&lt;&gt;"",COUNTA($C$11:C92),"")</f>
        <v>62</v>
      </c>
      <c r="B92" s="72"/>
      <c r="C92" s="73" t="s">
        <v>17</v>
      </c>
      <c r="D92" s="74">
        <v>8385</v>
      </c>
      <c r="E92" s="74">
        <v>2917</v>
      </c>
      <c r="F92" s="74">
        <v>1720</v>
      </c>
      <c r="G92" s="74">
        <v>894</v>
      </c>
      <c r="H92" s="74">
        <v>826</v>
      </c>
      <c r="I92" s="74">
        <v>1197</v>
      </c>
      <c r="J92" s="74">
        <v>5468</v>
      </c>
      <c r="K92" s="74">
        <v>3642</v>
      </c>
      <c r="L92" s="74">
        <v>1826</v>
      </c>
    </row>
    <row r="93" spans="1:12" ht="11.1" customHeight="1">
      <c r="A93" s="66">
        <f>IF(C93&lt;&gt;"",COUNTA($C$11:C93),"")</f>
        <v>63</v>
      </c>
      <c r="B93" s="72"/>
      <c r="C93" s="73" t="s">
        <v>70</v>
      </c>
      <c r="D93" s="74">
        <v>13309</v>
      </c>
      <c r="E93" s="74">
        <v>6402</v>
      </c>
      <c r="F93" s="74">
        <v>4121</v>
      </c>
      <c r="G93" s="74">
        <v>2500</v>
      </c>
      <c r="H93" s="74">
        <v>1621</v>
      </c>
      <c r="I93" s="74">
        <v>2281</v>
      </c>
      <c r="J93" s="74">
        <v>6907</v>
      </c>
      <c r="K93" s="74">
        <v>4866</v>
      </c>
      <c r="L93" s="74">
        <v>2041</v>
      </c>
    </row>
    <row r="94" spans="1:12" ht="5.0999999999999996" customHeight="1">
      <c r="A94" s="66" t="str">
        <f>IF(C94&lt;&gt;"",COUNTA($C$11:C94),"")</f>
        <v/>
      </c>
      <c r="B94" s="72"/>
      <c r="C94" s="73"/>
      <c r="D94" s="74"/>
      <c r="E94" s="74"/>
      <c r="F94" s="74"/>
      <c r="G94" s="74"/>
      <c r="H94" s="74"/>
      <c r="I94" s="74"/>
      <c r="J94" s="74"/>
      <c r="K94" s="74"/>
      <c r="L94" s="74"/>
    </row>
    <row r="95" spans="1:12" ht="11.1" customHeight="1">
      <c r="A95" s="66">
        <f>IF(C95&lt;&gt;"",COUNTA($C$11:C95),"")</f>
        <v>64</v>
      </c>
      <c r="B95" s="72" t="s">
        <v>288</v>
      </c>
      <c r="C95" s="73" t="s">
        <v>16</v>
      </c>
      <c r="D95" s="74">
        <v>5410</v>
      </c>
      <c r="E95" s="74">
        <v>3535</v>
      </c>
      <c r="F95" s="74">
        <v>2490</v>
      </c>
      <c r="G95" s="74">
        <v>1673</v>
      </c>
      <c r="H95" s="74">
        <v>817</v>
      </c>
      <c r="I95" s="74">
        <v>1045</v>
      </c>
      <c r="J95" s="74">
        <v>1875</v>
      </c>
      <c r="K95" s="74">
        <v>1554</v>
      </c>
      <c r="L95" s="74">
        <v>321</v>
      </c>
    </row>
    <row r="96" spans="1:12" ht="11.1" customHeight="1">
      <c r="A96" s="66">
        <f>IF(C96&lt;&gt;"",COUNTA($C$11:C96),"")</f>
        <v>65</v>
      </c>
      <c r="B96" s="72"/>
      <c r="C96" s="73" t="s">
        <v>17</v>
      </c>
      <c r="D96" s="74">
        <v>9057</v>
      </c>
      <c r="E96" s="74">
        <v>3226</v>
      </c>
      <c r="F96" s="74">
        <v>1925</v>
      </c>
      <c r="G96" s="74">
        <v>925</v>
      </c>
      <c r="H96" s="74">
        <v>1000</v>
      </c>
      <c r="I96" s="74">
        <v>1301</v>
      </c>
      <c r="J96" s="74">
        <v>5831</v>
      </c>
      <c r="K96" s="74">
        <v>3451</v>
      </c>
      <c r="L96" s="74">
        <v>2380</v>
      </c>
    </row>
    <row r="97" spans="1:12" ht="11.1" customHeight="1">
      <c r="A97" s="66">
        <f>IF(C97&lt;&gt;"",COUNTA($C$11:C97),"")</f>
        <v>66</v>
      </c>
      <c r="B97" s="72"/>
      <c r="C97" s="73" t="s">
        <v>70</v>
      </c>
      <c r="D97" s="74">
        <v>14467</v>
      </c>
      <c r="E97" s="74">
        <v>6761</v>
      </c>
      <c r="F97" s="74">
        <v>4415</v>
      </c>
      <c r="G97" s="74">
        <v>2598</v>
      </c>
      <c r="H97" s="74">
        <v>1817</v>
      </c>
      <c r="I97" s="74">
        <v>2346</v>
      </c>
      <c r="J97" s="74">
        <v>7706</v>
      </c>
      <c r="K97" s="74">
        <v>5005</v>
      </c>
      <c r="L97" s="74">
        <v>2701</v>
      </c>
    </row>
    <row r="98" spans="1:12" ht="5.0999999999999996" customHeight="1">
      <c r="A98" s="66" t="str">
        <f>IF(C98&lt;&gt;"",COUNTA($C$11:C98),"")</f>
        <v/>
      </c>
      <c r="B98" s="72"/>
      <c r="C98" s="73"/>
      <c r="D98" s="74"/>
      <c r="E98" s="74"/>
      <c r="F98" s="74"/>
      <c r="G98" s="74"/>
      <c r="H98" s="74"/>
      <c r="I98" s="74"/>
      <c r="J98" s="74"/>
      <c r="K98" s="74"/>
      <c r="L98" s="74"/>
    </row>
    <row r="99" spans="1:12" ht="11.1" customHeight="1">
      <c r="A99" s="66">
        <f>IF(C99&lt;&gt;"",COUNTA($C$11:C99),"")</f>
        <v>67</v>
      </c>
      <c r="B99" s="72" t="s">
        <v>289</v>
      </c>
      <c r="C99" s="73" t="s">
        <v>16</v>
      </c>
      <c r="D99" s="74">
        <v>5656</v>
      </c>
      <c r="E99" s="74">
        <v>3448</v>
      </c>
      <c r="F99" s="74">
        <v>2453</v>
      </c>
      <c r="G99" s="74">
        <v>1652</v>
      </c>
      <c r="H99" s="74">
        <v>801</v>
      </c>
      <c r="I99" s="74">
        <v>995</v>
      </c>
      <c r="J99" s="74">
        <v>2208</v>
      </c>
      <c r="K99" s="74">
        <v>1728</v>
      </c>
      <c r="L99" s="74">
        <v>480</v>
      </c>
    </row>
    <row r="100" spans="1:12" ht="11.1" customHeight="1">
      <c r="A100" s="66">
        <f>IF(C100&lt;&gt;"",COUNTA($C$11:C100),"")</f>
        <v>68</v>
      </c>
      <c r="B100" s="72"/>
      <c r="C100" s="73" t="s">
        <v>17</v>
      </c>
      <c r="D100" s="74">
        <v>9755</v>
      </c>
      <c r="E100" s="74">
        <v>3522</v>
      </c>
      <c r="F100" s="74">
        <v>2053</v>
      </c>
      <c r="G100" s="74">
        <v>986</v>
      </c>
      <c r="H100" s="74">
        <v>1067</v>
      </c>
      <c r="I100" s="74">
        <v>1469</v>
      </c>
      <c r="J100" s="74">
        <v>6233</v>
      </c>
      <c r="K100" s="74">
        <v>3501</v>
      </c>
      <c r="L100" s="74">
        <v>2732</v>
      </c>
    </row>
    <row r="101" spans="1:12" ht="11.1" customHeight="1">
      <c r="A101" s="66">
        <f>IF(C101&lt;&gt;"",COUNTA($C$11:C101),"")</f>
        <v>69</v>
      </c>
      <c r="B101" s="72"/>
      <c r="C101" s="73" t="s">
        <v>70</v>
      </c>
      <c r="D101" s="74">
        <v>15411</v>
      </c>
      <c r="E101" s="74">
        <v>6970</v>
      </c>
      <c r="F101" s="74">
        <v>4506</v>
      </c>
      <c r="G101" s="74">
        <v>2638</v>
      </c>
      <c r="H101" s="74">
        <v>1868</v>
      </c>
      <c r="I101" s="74">
        <v>2464</v>
      </c>
      <c r="J101" s="74">
        <v>8441</v>
      </c>
      <c r="K101" s="74">
        <v>5229</v>
      </c>
      <c r="L101" s="74">
        <v>3212</v>
      </c>
    </row>
    <row r="102" spans="1:12" ht="5.0999999999999996" customHeight="1">
      <c r="A102" s="66" t="str">
        <f>IF(C102&lt;&gt;"",COUNTA($C$11:C102),"")</f>
        <v/>
      </c>
      <c r="B102" s="72"/>
      <c r="C102" s="73"/>
      <c r="D102" s="74"/>
      <c r="E102" s="74"/>
      <c r="F102" s="74"/>
      <c r="G102" s="74"/>
      <c r="H102" s="74"/>
      <c r="I102" s="74"/>
      <c r="J102" s="74"/>
      <c r="K102" s="74"/>
      <c r="L102" s="74"/>
    </row>
    <row r="103" spans="1:12" ht="11.1" customHeight="1">
      <c r="A103" s="66">
        <f>IF(C103&lt;&gt;"",COUNTA($C$11:C103),"")</f>
        <v>70</v>
      </c>
      <c r="B103" s="72" t="str">
        <f>'[1]Tab 1.1'!$P$2</f>
        <v>2024</v>
      </c>
      <c r="C103" s="73" t="s">
        <v>16</v>
      </c>
      <c r="D103" s="74">
        <f>'[1]Tab 1.1'!G8</f>
        <v>5698</v>
      </c>
      <c r="E103" s="74">
        <f>'[1]Tab 1.1'!H8</f>
        <v>3389</v>
      </c>
      <c r="F103" s="74">
        <f>'[1]Tab 1.1'!I8</f>
        <v>2429</v>
      </c>
      <c r="G103" s="74">
        <f>'[1]Tab 1.1'!J8</f>
        <v>1662</v>
      </c>
      <c r="H103" s="74">
        <f>'[1]Tab 1.1'!K8</f>
        <v>767</v>
      </c>
      <c r="I103" s="74">
        <f>'[1]Tab 1.1'!L8</f>
        <v>960</v>
      </c>
      <c r="J103" s="74">
        <f>'[1]Tab 1.1'!M8</f>
        <v>2309</v>
      </c>
      <c r="K103" s="74">
        <f>'[1]Tab 1.1'!N8</f>
        <v>1797</v>
      </c>
      <c r="L103" s="74">
        <f>'[1]Tab 1.1'!O8</f>
        <v>512</v>
      </c>
    </row>
    <row r="104" spans="1:12" ht="11.1" customHeight="1">
      <c r="A104" s="66">
        <f>IF(C104&lt;&gt;"",COUNTA($C$11:C104),"")</f>
        <v>71</v>
      </c>
      <c r="B104" s="72"/>
      <c r="C104" s="73" t="s">
        <v>17</v>
      </c>
      <c r="D104" s="74">
        <f>'[1]Tab 1.1'!G9</f>
        <v>10073</v>
      </c>
      <c r="E104" s="74">
        <f>'[1]Tab 1.1'!H9</f>
        <v>3643</v>
      </c>
      <c r="F104" s="74">
        <f>'[1]Tab 1.1'!I9</f>
        <v>2097</v>
      </c>
      <c r="G104" s="74">
        <f>'[1]Tab 1.1'!J9</f>
        <v>1022</v>
      </c>
      <c r="H104" s="74">
        <f>'[1]Tab 1.1'!K9</f>
        <v>1075</v>
      </c>
      <c r="I104" s="74">
        <f>'[1]Tab 1.1'!L9</f>
        <v>1546</v>
      </c>
      <c r="J104" s="74">
        <f>'[1]Tab 1.1'!M9</f>
        <v>6430</v>
      </c>
      <c r="K104" s="74">
        <f>'[1]Tab 1.1'!N9</f>
        <v>3635</v>
      </c>
      <c r="L104" s="74">
        <f>'[1]Tab 1.1'!O9</f>
        <v>2795</v>
      </c>
    </row>
    <row r="105" spans="1:12" ht="11.1" customHeight="1">
      <c r="A105" s="66">
        <f>IF(C105&lt;&gt;"",COUNTA($C$11:C105),"")</f>
        <v>72</v>
      </c>
      <c r="B105" s="72"/>
      <c r="C105" s="73" t="s">
        <v>70</v>
      </c>
      <c r="D105" s="74">
        <f>'[1]Tab 1.1'!G10</f>
        <v>15771</v>
      </c>
      <c r="E105" s="74">
        <f>'[1]Tab 1.1'!H10</f>
        <v>7032</v>
      </c>
      <c r="F105" s="74">
        <f>'[1]Tab 1.1'!I10</f>
        <v>4526</v>
      </c>
      <c r="G105" s="74">
        <f>'[1]Tab 1.1'!J10</f>
        <v>2684</v>
      </c>
      <c r="H105" s="74">
        <f>'[1]Tab 1.1'!K10</f>
        <v>1842</v>
      </c>
      <c r="I105" s="74">
        <f>'[1]Tab 1.1'!L10</f>
        <v>2506</v>
      </c>
      <c r="J105" s="74">
        <f>'[1]Tab 1.1'!M10</f>
        <v>8739</v>
      </c>
      <c r="K105" s="74">
        <f>'[1]Tab 1.1'!N10</f>
        <v>5432</v>
      </c>
      <c r="L105" s="74">
        <f>'[1]Tab 1.1'!O10</f>
        <v>3307</v>
      </c>
    </row>
    <row r="106" spans="1:12" ht="17.100000000000001" customHeight="1">
      <c r="A106" s="66" t="str">
        <f>IF(C106&lt;&gt;"",COUNTA($C$11:C106),"")</f>
        <v/>
      </c>
      <c r="B106" s="72"/>
      <c r="C106" s="73"/>
      <c r="D106" s="186" t="s">
        <v>5</v>
      </c>
      <c r="E106" s="186"/>
      <c r="F106" s="186"/>
      <c r="G106" s="186"/>
      <c r="H106" s="186"/>
      <c r="I106" s="186"/>
      <c r="J106" s="186"/>
      <c r="K106" s="186"/>
      <c r="L106" s="186"/>
    </row>
    <row r="107" spans="1:12" ht="17.100000000000001" customHeight="1">
      <c r="A107" s="66" t="str">
        <f>IF(C107&lt;&gt;"",COUNTA($C$11:C107),"")</f>
        <v/>
      </c>
      <c r="B107" s="72"/>
      <c r="C107" s="73"/>
      <c r="D107" s="186" t="s">
        <v>21</v>
      </c>
      <c r="E107" s="186"/>
      <c r="F107" s="186"/>
      <c r="G107" s="186"/>
      <c r="H107" s="186"/>
      <c r="I107" s="186"/>
      <c r="J107" s="186"/>
      <c r="K107" s="186"/>
      <c r="L107" s="186"/>
    </row>
    <row r="108" spans="1:12" ht="11.1" customHeight="1">
      <c r="A108" s="66">
        <f>IF(C108&lt;&gt;"",COUNTA($C$11:C108),"")</f>
        <v>73</v>
      </c>
      <c r="B108" s="72" t="s">
        <v>29</v>
      </c>
      <c r="C108" s="73" t="s">
        <v>16</v>
      </c>
      <c r="D108" s="74">
        <v>72</v>
      </c>
      <c r="E108" s="74">
        <v>68</v>
      </c>
      <c r="F108" s="74">
        <v>17</v>
      </c>
      <c r="G108" s="74">
        <v>15</v>
      </c>
      <c r="H108" s="74">
        <v>2</v>
      </c>
      <c r="I108" s="74">
        <v>51</v>
      </c>
      <c r="J108" s="74">
        <v>4</v>
      </c>
      <c r="K108" s="74">
        <v>4</v>
      </c>
      <c r="L108" s="74" t="s">
        <v>20</v>
      </c>
    </row>
    <row r="109" spans="1:12" ht="11.1" customHeight="1">
      <c r="A109" s="66">
        <f>IF(C109&lt;&gt;"",COUNTA($C$11:C109),"")</f>
        <v>74</v>
      </c>
      <c r="B109" s="72"/>
      <c r="C109" s="73" t="s">
        <v>17</v>
      </c>
      <c r="D109" s="74">
        <v>70</v>
      </c>
      <c r="E109" s="74">
        <v>62</v>
      </c>
      <c r="F109" s="74">
        <v>11</v>
      </c>
      <c r="G109" s="74">
        <v>8</v>
      </c>
      <c r="H109" s="74">
        <v>3</v>
      </c>
      <c r="I109" s="74">
        <v>51</v>
      </c>
      <c r="J109" s="74">
        <v>8</v>
      </c>
      <c r="K109" s="74">
        <v>8</v>
      </c>
      <c r="L109" s="74" t="s">
        <v>20</v>
      </c>
    </row>
    <row r="110" spans="1:12" ht="11.1" customHeight="1">
      <c r="A110" s="66">
        <f>IF(C110&lt;&gt;"",COUNTA($C$11:C110),"")</f>
        <v>75</v>
      </c>
      <c r="B110" s="72"/>
      <c r="C110" s="73" t="s">
        <v>70</v>
      </c>
      <c r="D110" s="74">
        <v>142</v>
      </c>
      <c r="E110" s="74">
        <v>130</v>
      </c>
      <c r="F110" s="74">
        <v>28</v>
      </c>
      <c r="G110" s="74">
        <v>23</v>
      </c>
      <c r="H110" s="74">
        <v>5</v>
      </c>
      <c r="I110" s="74">
        <v>102</v>
      </c>
      <c r="J110" s="74">
        <v>12</v>
      </c>
      <c r="K110" s="74">
        <v>12</v>
      </c>
      <c r="L110" s="74" t="s">
        <v>20</v>
      </c>
    </row>
    <row r="111" spans="1:12" ht="5.0999999999999996" customHeight="1">
      <c r="A111" s="66" t="str">
        <f>IF(C111&lt;&gt;"",COUNTA($C$11:C111),"")</f>
        <v/>
      </c>
      <c r="B111" s="72"/>
      <c r="C111" s="73"/>
      <c r="D111" s="74"/>
      <c r="E111" s="74"/>
      <c r="F111" s="74"/>
      <c r="G111" s="74"/>
      <c r="H111" s="74"/>
      <c r="I111" s="74"/>
      <c r="J111" s="74"/>
      <c r="K111" s="74"/>
      <c r="L111" s="74"/>
    </row>
    <row r="112" spans="1:12" ht="11.1" customHeight="1">
      <c r="A112" s="66">
        <f>IF(C112&lt;&gt;"",COUNTA($C$11:C112),"")</f>
        <v>76</v>
      </c>
      <c r="B112" s="72" t="s">
        <v>26</v>
      </c>
      <c r="C112" s="73" t="s">
        <v>16</v>
      </c>
      <c r="D112" s="74">
        <v>118</v>
      </c>
      <c r="E112" s="74">
        <v>114</v>
      </c>
      <c r="F112" s="74">
        <v>21</v>
      </c>
      <c r="G112" s="74">
        <v>19</v>
      </c>
      <c r="H112" s="74">
        <v>2</v>
      </c>
      <c r="I112" s="74">
        <v>93</v>
      </c>
      <c r="J112" s="74">
        <v>4</v>
      </c>
      <c r="K112" s="74">
        <v>4</v>
      </c>
      <c r="L112" s="74" t="s">
        <v>20</v>
      </c>
    </row>
    <row r="113" spans="1:12" ht="11.1" customHeight="1">
      <c r="A113" s="66">
        <f>IF(C113&lt;&gt;"",COUNTA($C$11:C113),"")</f>
        <v>77</v>
      </c>
      <c r="B113" s="72"/>
      <c r="C113" s="73" t="s">
        <v>17</v>
      </c>
      <c r="D113" s="74">
        <v>109</v>
      </c>
      <c r="E113" s="74">
        <v>88</v>
      </c>
      <c r="F113" s="74">
        <v>12</v>
      </c>
      <c r="G113" s="74">
        <v>10</v>
      </c>
      <c r="H113" s="74">
        <v>2</v>
      </c>
      <c r="I113" s="74">
        <v>76</v>
      </c>
      <c r="J113" s="74">
        <v>21</v>
      </c>
      <c r="K113" s="74">
        <v>21</v>
      </c>
      <c r="L113" s="74" t="s">
        <v>20</v>
      </c>
    </row>
    <row r="114" spans="1:12" ht="11.1" customHeight="1">
      <c r="A114" s="66">
        <f>IF(C114&lt;&gt;"",COUNTA($C$11:C114),"")</f>
        <v>78</v>
      </c>
      <c r="B114" s="72"/>
      <c r="C114" s="73" t="s">
        <v>70</v>
      </c>
      <c r="D114" s="74">
        <v>227</v>
      </c>
      <c r="E114" s="74">
        <v>202</v>
      </c>
      <c r="F114" s="74">
        <v>33</v>
      </c>
      <c r="G114" s="74">
        <v>29</v>
      </c>
      <c r="H114" s="74">
        <v>4</v>
      </c>
      <c r="I114" s="74">
        <v>169</v>
      </c>
      <c r="J114" s="74">
        <v>25</v>
      </c>
      <c r="K114" s="74">
        <v>25</v>
      </c>
      <c r="L114" s="74" t="s">
        <v>20</v>
      </c>
    </row>
    <row r="115" spans="1:12" ht="5.0999999999999996" customHeight="1">
      <c r="A115" s="66" t="str">
        <f>IF(C115&lt;&gt;"",COUNTA($C$11:C115),"")</f>
        <v/>
      </c>
      <c r="B115" s="72"/>
      <c r="C115" s="73"/>
      <c r="D115" s="74"/>
      <c r="E115" s="74"/>
      <c r="F115" s="74"/>
      <c r="G115" s="74"/>
      <c r="H115" s="74"/>
      <c r="I115" s="74"/>
      <c r="J115" s="74"/>
      <c r="K115" s="74"/>
      <c r="L115" s="74"/>
    </row>
    <row r="116" spans="1:12" ht="11.1" customHeight="1">
      <c r="A116" s="66">
        <f>IF(C116&lt;&gt;"",COUNTA($C$11:C116),"")</f>
        <v>79</v>
      </c>
      <c r="B116" s="72" t="s">
        <v>27</v>
      </c>
      <c r="C116" s="73" t="s">
        <v>16</v>
      </c>
      <c r="D116" s="74">
        <v>132</v>
      </c>
      <c r="E116" s="74">
        <v>118</v>
      </c>
      <c r="F116" s="74">
        <v>18</v>
      </c>
      <c r="G116" s="74">
        <v>16</v>
      </c>
      <c r="H116" s="74">
        <v>2</v>
      </c>
      <c r="I116" s="74">
        <v>100</v>
      </c>
      <c r="J116" s="74">
        <v>14</v>
      </c>
      <c r="K116" s="74">
        <v>14</v>
      </c>
      <c r="L116" s="74" t="s">
        <v>20</v>
      </c>
    </row>
    <row r="117" spans="1:12" ht="11.1" customHeight="1">
      <c r="A117" s="66">
        <f>IF(C117&lt;&gt;"",COUNTA($C$11:C117),"")</f>
        <v>80</v>
      </c>
      <c r="B117" s="72"/>
      <c r="C117" s="73" t="s">
        <v>17</v>
      </c>
      <c r="D117" s="74">
        <v>107</v>
      </c>
      <c r="E117" s="74">
        <v>93</v>
      </c>
      <c r="F117" s="74">
        <v>12</v>
      </c>
      <c r="G117" s="74">
        <v>9</v>
      </c>
      <c r="H117" s="74">
        <v>3</v>
      </c>
      <c r="I117" s="74">
        <v>81</v>
      </c>
      <c r="J117" s="74">
        <v>14</v>
      </c>
      <c r="K117" s="74">
        <v>14</v>
      </c>
      <c r="L117" s="74" t="s">
        <v>20</v>
      </c>
    </row>
    <row r="118" spans="1:12" ht="11.1" customHeight="1">
      <c r="A118" s="66">
        <f>IF(C118&lt;&gt;"",COUNTA($C$11:C118),"")</f>
        <v>81</v>
      </c>
      <c r="B118" s="72"/>
      <c r="C118" s="73" t="s">
        <v>70</v>
      </c>
      <c r="D118" s="74">
        <v>239</v>
      </c>
      <c r="E118" s="74">
        <v>211</v>
      </c>
      <c r="F118" s="74">
        <v>30</v>
      </c>
      <c r="G118" s="74">
        <v>25</v>
      </c>
      <c r="H118" s="74">
        <v>5</v>
      </c>
      <c r="I118" s="74">
        <v>181</v>
      </c>
      <c r="J118" s="74">
        <v>28</v>
      </c>
      <c r="K118" s="74">
        <v>28</v>
      </c>
      <c r="L118" s="74" t="s">
        <v>20</v>
      </c>
    </row>
    <row r="119" spans="1:12" ht="5.0999999999999996" customHeight="1">
      <c r="A119" s="66" t="str">
        <f>IF(C119&lt;&gt;"",COUNTA($C$11:C119),"")</f>
        <v/>
      </c>
      <c r="B119" s="72"/>
      <c r="C119" s="73"/>
      <c r="D119" s="74"/>
      <c r="E119" s="74"/>
      <c r="F119" s="74"/>
      <c r="G119" s="74"/>
      <c r="H119" s="74"/>
      <c r="I119" s="74"/>
      <c r="J119" s="74"/>
      <c r="K119" s="74"/>
      <c r="L119" s="74"/>
    </row>
    <row r="120" spans="1:12" ht="11.1" customHeight="1">
      <c r="A120" s="66">
        <f>IF(C120&lt;&gt;"",COUNTA($C$11:C120),"")</f>
        <v>82</v>
      </c>
      <c r="B120" s="72" t="s">
        <v>28</v>
      </c>
      <c r="C120" s="73" t="s">
        <v>16</v>
      </c>
      <c r="D120" s="74">
        <v>198</v>
      </c>
      <c r="E120" s="74">
        <v>186</v>
      </c>
      <c r="F120" s="74">
        <v>25</v>
      </c>
      <c r="G120" s="74">
        <v>19</v>
      </c>
      <c r="H120" s="74">
        <v>6</v>
      </c>
      <c r="I120" s="74">
        <v>161</v>
      </c>
      <c r="J120" s="74">
        <v>12</v>
      </c>
      <c r="K120" s="74">
        <v>12</v>
      </c>
      <c r="L120" s="74" t="s">
        <v>20</v>
      </c>
    </row>
    <row r="121" spans="1:12" ht="11.1" customHeight="1">
      <c r="A121" s="66">
        <f>IF(C121&lt;&gt;"",COUNTA($C$11:C121),"")</f>
        <v>83</v>
      </c>
      <c r="B121" s="72"/>
      <c r="C121" s="73" t="s">
        <v>17</v>
      </c>
      <c r="D121" s="74">
        <v>139</v>
      </c>
      <c r="E121" s="74">
        <v>122</v>
      </c>
      <c r="F121" s="74">
        <v>12</v>
      </c>
      <c r="G121" s="74">
        <v>8</v>
      </c>
      <c r="H121" s="74">
        <v>4</v>
      </c>
      <c r="I121" s="74">
        <v>110</v>
      </c>
      <c r="J121" s="74">
        <v>17</v>
      </c>
      <c r="K121" s="74">
        <v>15</v>
      </c>
      <c r="L121" s="74">
        <v>2</v>
      </c>
    </row>
    <row r="122" spans="1:12" ht="11.1" customHeight="1">
      <c r="A122" s="66">
        <f>IF(C122&lt;&gt;"",COUNTA($C$11:C122),"")</f>
        <v>84</v>
      </c>
      <c r="B122" s="72"/>
      <c r="C122" s="73" t="s">
        <v>70</v>
      </c>
      <c r="D122" s="74">
        <v>337</v>
      </c>
      <c r="E122" s="74">
        <v>308</v>
      </c>
      <c r="F122" s="74">
        <v>37</v>
      </c>
      <c r="G122" s="74">
        <v>27</v>
      </c>
      <c r="H122" s="74">
        <v>10</v>
      </c>
      <c r="I122" s="74">
        <v>271</v>
      </c>
      <c r="J122" s="74">
        <v>29</v>
      </c>
      <c r="K122" s="74">
        <v>27</v>
      </c>
      <c r="L122" s="74">
        <v>2</v>
      </c>
    </row>
    <row r="123" spans="1:12" ht="5.0999999999999996" customHeight="1">
      <c r="A123" s="66" t="str">
        <f>IF(C123&lt;&gt;"",COUNTA($C$11:C123),"")</f>
        <v/>
      </c>
      <c r="B123" s="72"/>
      <c r="C123" s="73"/>
      <c r="D123" s="74"/>
      <c r="E123" s="74"/>
      <c r="F123" s="74"/>
      <c r="G123" s="74"/>
      <c r="H123" s="74"/>
      <c r="I123" s="74"/>
      <c r="J123" s="74"/>
      <c r="K123" s="74"/>
      <c r="L123" s="74"/>
    </row>
    <row r="124" spans="1:12" ht="11.1" customHeight="1">
      <c r="A124" s="66">
        <f>IF(C124&lt;&gt;"",COUNTA($C$11:C124),"")</f>
        <v>85</v>
      </c>
      <c r="B124" s="72">
        <v>2015</v>
      </c>
      <c r="C124" s="73" t="s">
        <v>16</v>
      </c>
      <c r="D124" s="74">
        <v>211</v>
      </c>
      <c r="E124" s="74">
        <v>201</v>
      </c>
      <c r="F124" s="74">
        <v>26</v>
      </c>
      <c r="G124" s="74">
        <v>18</v>
      </c>
      <c r="H124" s="74">
        <v>8</v>
      </c>
      <c r="I124" s="74">
        <v>175</v>
      </c>
      <c r="J124" s="74">
        <v>10</v>
      </c>
      <c r="K124" s="74">
        <v>9</v>
      </c>
      <c r="L124" s="74">
        <v>1</v>
      </c>
    </row>
    <row r="125" spans="1:12" ht="11.1" customHeight="1">
      <c r="A125" s="66">
        <f>IF(C125&lt;&gt;"",COUNTA($C$11:C125),"")</f>
        <v>86</v>
      </c>
      <c r="B125" s="72"/>
      <c r="C125" s="73" t="s">
        <v>17</v>
      </c>
      <c r="D125" s="74">
        <v>154</v>
      </c>
      <c r="E125" s="74">
        <v>140</v>
      </c>
      <c r="F125" s="74">
        <v>14</v>
      </c>
      <c r="G125" s="74">
        <v>9</v>
      </c>
      <c r="H125" s="74">
        <v>5</v>
      </c>
      <c r="I125" s="74">
        <v>126</v>
      </c>
      <c r="J125" s="74">
        <v>14</v>
      </c>
      <c r="K125" s="74">
        <v>9</v>
      </c>
      <c r="L125" s="74">
        <v>5</v>
      </c>
    </row>
    <row r="126" spans="1:12" ht="11.1" customHeight="1">
      <c r="A126" s="66">
        <f>IF(C126&lt;&gt;"",COUNTA($C$11:C126),"")</f>
        <v>87</v>
      </c>
      <c r="B126" s="72"/>
      <c r="C126" s="73" t="s">
        <v>70</v>
      </c>
      <c r="D126" s="74">
        <v>365</v>
      </c>
      <c r="E126" s="74">
        <v>341</v>
      </c>
      <c r="F126" s="74">
        <v>40</v>
      </c>
      <c r="G126" s="74">
        <v>27</v>
      </c>
      <c r="H126" s="74">
        <v>13</v>
      </c>
      <c r="I126" s="74">
        <v>301</v>
      </c>
      <c r="J126" s="74">
        <v>24</v>
      </c>
      <c r="K126" s="74">
        <v>18</v>
      </c>
      <c r="L126" s="74">
        <v>6</v>
      </c>
    </row>
    <row r="127" spans="1:12" ht="5.0999999999999996" customHeight="1">
      <c r="A127" s="66" t="str">
        <f>IF(C127&lt;&gt;"",COUNTA($C$11:C127),"")</f>
        <v/>
      </c>
      <c r="B127" s="72"/>
      <c r="C127" s="73"/>
      <c r="D127" s="74"/>
      <c r="E127" s="74"/>
      <c r="F127" s="74"/>
      <c r="G127" s="74"/>
      <c r="H127" s="74"/>
      <c r="I127" s="74"/>
      <c r="J127" s="74"/>
      <c r="K127" s="74"/>
      <c r="L127" s="74"/>
    </row>
    <row r="128" spans="1:12" ht="11.1" customHeight="1">
      <c r="A128" s="66">
        <f>IF(C128&lt;&gt;"",COUNTA($C$11:C128),"")</f>
        <v>88</v>
      </c>
      <c r="B128" s="72" t="s">
        <v>288</v>
      </c>
      <c r="C128" s="73" t="s">
        <v>16</v>
      </c>
      <c r="D128" s="74">
        <v>190</v>
      </c>
      <c r="E128" s="74">
        <v>179</v>
      </c>
      <c r="F128" s="74">
        <v>32</v>
      </c>
      <c r="G128" s="74">
        <v>22</v>
      </c>
      <c r="H128" s="74">
        <v>10</v>
      </c>
      <c r="I128" s="74">
        <v>147</v>
      </c>
      <c r="J128" s="74">
        <v>11</v>
      </c>
      <c r="K128" s="74">
        <v>11</v>
      </c>
      <c r="L128" s="74" t="s">
        <v>20</v>
      </c>
    </row>
    <row r="129" spans="1:12" ht="11.1" customHeight="1">
      <c r="A129" s="66">
        <f>IF(C129&lt;&gt;"",COUNTA($C$11:C129),"")</f>
        <v>89</v>
      </c>
      <c r="B129" s="72"/>
      <c r="C129" s="73" t="s">
        <v>17</v>
      </c>
      <c r="D129" s="74">
        <v>151</v>
      </c>
      <c r="E129" s="74">
        <v>133</v>
      </c>
      <c r="F129" s="74">
        <v>18</v>
      </c>
      <c r="G129" s="74">
        <v>10</v>
      </c>
      <c r="H129" s="74">
        <v>8</v>
      </c>
      <c r="I129" s="74">
        <v>115</v>
      </c>
      <c r="J129" s="74">
        <v>18</v>
      </c>
      <c r="K129" s="74">
        <v>8</v>
      </c>
      <c r="L129" s="74">
        <v>10</v>
      </c>
    </row>
    <row r="130" spans="1:12" ht="11.1" customHeight="1">
      <c r="A130" s="66">
        <f>IF(C130&lt;&gt;"",COUNTA($C$11:C130),"")</f>
        <v>90</v>
      </c>
      <c r="B130" s="72"/>
      <c r="C130" s="73" t="s">
        <v>70</v>
      </c>
      <c r="D130" s="74">
        <v>341</v>
      </c>
      <c r="E130" s="74">
        <v>312</v>
      </c>
      <c r="F130" s="74">
        <v>50</v>
      </c>
      <c r="G130" s="74">
        <v>32</v>
      </c>
      <c r="H130" s="74">
        <v>18</v>
      </c>
      <c r="I130" s="74">
        <v>262</v>
      </c>
      <c r="J130" s="74">
        <v>29</v>
      </c>
      <c r="K130" s="74">
        <v>19</v>
      </c>
      <c r="L130" s="74">
        <v>10</v>
      </c>
    </row>
    <row r="131" spans="1:12" ht="5.0999999999999996" customHeight="1">
      <c r="A131" s="66" t="str">
        <f>IF(C131&lt;&gt;"",COUNTA($C$11:C131),"")</f>
        <v/>
      </c>
      <c r="B131" s="72"/>
      <c r="C131" s="73"/>
      <c r="D131" s="74"/>
      <c r="E131" s="74"/>
      <c r="F131" s="74"/>
      <c r="G131" s="74"/>
      <c r="H131" s="74"/>
      <c r="I131" s="74"/>
      <c r="J131" s="74"/>
      <c r="K131" s="74"/>
      <c r="L131" s="74"/>
    </row>
    <row r="132" spans="1:12" ht="11.1" customHeight="1">
      <c r="A132" s="66">
        <f>IF(C132&lt;&gt;"",COUNTA($C$11:C132),"")</f>
        <v>91</v>
      </c>
      <c r="B132" s="72" t="s">
        <v>289</v>
      </c>
      <c r="C132" s="73" t="s">
        <v>16</v>
      </c>
      <c r="D132" s="74">
        <v>289</v>
      </c>
      <c r="E132" s="74">
        <v>274</v>
      </c>
      <c r="F132" s="74">
        <v>39</v>
      </c>
      <c r="G132" s="74">
        <v>23</v>
      </c>
      <c r="H132" s="74">
        <v>16</v>
      </c>
      <c r="I132" s="74">
        <v>235</v>
      </c>
      <c r="J132" s="74">
        <v>15</v>
      </c>
      <c r="K132" s="74">
        <v>10</v>
      </c>
      <c r="L132" s="74">
        <v>5</v>
      </c>
    </row>
    <row r="133" spans="1:12" ht="11.1" customHeight="1">
      <c r="A133" s="66">
        <f>IF(C133&lt;&gt;"",COUNTA($C$11:C133),"")</f>
        <v>92</v>
      </c>
      <c r="B133" s="72"/>
      <c r="C133" s="73" t="s">
        <v>17</v>
      </c>
      <c r="D133" s="74">
        <v>225</v>
      </c>
      <c r="E133" s="74">
        <v>195</v>
      </c>
      <c r="F133" s="74">
        <v>19</v>
      </c>
      <c r="G133" s="74">
        <v>12</v>
      </c>
      <c r="H133" s="74">
        <v>7</v>
      </c>
      <c r="I133" s="74">
        <v>176</v>
      </c>
      <c r="J133" s="74">
        <v>30</v>
      </c>
      <c r="K133" s="74">
        <v>11</v>
      </c>
      <c r="L133" s="74">
        <v>19</v>
      </c>
    </row>
    <row r="134" spans="1:12" ht="11.1" customHeight="1">
      <c r="A134" s="66">
        <f>IF(C134&lt;&gt;"",COUNTA($C$11:C134),"")</f>
        <v>93</v>
      </c>
      <c r="B134" s="72"/>
      <c r="C134" s="73" t="s">
        <v>70</v>
      </c>
      <c r="D134" s="74">
        <v>514</v>
      </c>
      <c r="E134" s="74">
        <v>469</v>
      </c>
      <c r="F134" s="74">
        <v>58</v>
      </c>
      <c r="G134" s="74">
        <v>35</v>
      </c>
      <c r="H134" s="74">
        <v>23</v>
      </c>
      <c r="I134" s="74">
        <v>411</v>
      </c>
      <c r="J134" s="74">
        <v>45</v>
      </c>
      <c r="K134" s="74">
        <v>21</v>
      </c>
      <c r="L134" s="74">
        <v>24</v>
      </c>
    </row>
    <row r="135" spans="1:12" ht="5.0999999999999996" customHeight="1">
      <c r="A135" s="66" t="str">
        <f>IF(C135&lt;&gt;"",COUNTA($C$11:C135),"")</f>
        <v/>
      </c>
      <c r="B135" s="72"/>
      <c r="C135" s="73"/>
      <c r="D135" s="74"/>
      <c r="E135" s="74"/>
      <c r="F135" s="74"/>
      <c r="G135" s="74"/>
      <c r="H135" s="74"/>
      <c r="I135" s="74"/>
      <c r="J135" s="74"/>
      <c r="K135" s="74"/>
      <c r="L135" s="74"/>
    </row>
    <row r="136" spans="1:12" ht="11.1" customHeight="1">
      <c r="A136" s="66">
        <f>IF(C136&lt;&gt;"",COUNTA($C$11:C136),"")</f>
        <v>94</v>
      </c>
      <c r="B136" s="72" t="str">
        <f>'[1]Tab 1.1'!$P$2</f>
        <v>2024</v>
      </c>
      <c r="C136" s="73" t="s">
        <v>16</v>
      </c>
      <c r="D136" s="74">
        <f>'[1]Tab 1.1'!G11</f>
        <v>287</v>
      </c>
      <c r="E136" s="74">
        <f>'[1]Tab 1.1'!H11</f>
        <v>273</v>
      </c>
      <c r="F136" s="74">
        <f>'[1]Tab 1.1'!I11</f>
        <v>38</v>
      </c>
      <c r="G136" s="74">
        <f>'[1]Tab 1.1'!J11</f>
        <v>23</v>
      </c>
      <c r="H136" s="74">
        <f>'[1]Tab 1.1'!K11</f>
        <v>15</v>
      </c>
      <c r="I136" s="74">
        <f>'[1]Tab 1.1'!L11</f>
        <v>235</v>
      </c>
      <c r="J136" s="74">
        <f>'[1]Tab 1.1'!M11</f>
        <v>14</v>
      </c>
      <c r="K136" s="74">
        <f>'[1]Tab 1.1'!N11</f>
        <v>6</v>
      </c>
      <c r="L136" s="74">
        <f>'[1]Tab 1.1'!O11</f>
        <v>8</v>
      </c>
    </row>
    <row r="137" spans="1:12" ht="11.1" customHeight="1">
      <c r="A137" s="66">
        <f>IF(C137&lt;&gt;"",COUNTA($C$11:C137),"")</f>
        <v>95</v>
      </c>
      <c r="B137" s="72"/>
      <c r="C137" s="73" t="s">
        <v>17</v>
      </c>
      <c r="D137" s="74">
        <f>'[1]Tab 1.1'!G12</f>
        <v>248</v>
      </c>
      <c r="E137" s="74">
        <f>'[1]Tab 1.1'!H12</f>
        <v>221</v>
      </c>
      <c r="F137" s="74">
        <f>'[1]Tab 1.1'!I12</f>
        <v>23</v>
      </c>
      <c r="G137" s="74">
        <f>'[1]Tab 1.1'!J12</f>
        <v>11</v>
      </c>
      <c r="H137" s="74">
        <f>'[1]Tab 1.1'!K12</f>
        <v>12</v>
      </c>
      <c r="I137" s="74">
        <f>'[1]Tab 1.1'!L12</f>
        <v>198</v>
      </c>
      <c r="J137" s="74">
        <f>'[1]Tab 1.1'!M12</f>
        <v>27</v>
      </c>
      <c r="K137" s="74">
        <f>'[1]Tab 1.1'!N12</f>
        <v>10</v>
      </c>
      <c r="L137" s="74">
        <f>'[1]Tab 1.1'!O12</f>
        <v>17</v>
      </c>
    </row>
    <row r="138" spans="1:12" ht="11.1" customHeight="1">
      <c r="A138" s="66">
        <f>IF(C138&lt;&gt;"",COUNTA($C$11:C138),"")</f>
        <v>96</v>
      </c>
      <c r="B138" s="72"/>
      <c r="C138" s="73" t="s">
        <v>70</v>
      </c>
      <c r="D138" s="74">
        <f>'[1]Tab 1.1'!G13</f>
        <v>535</v>
      </c>
      <c r="E138" s="74">
        <f>'[1]Tab 1.1'!H13</f>
        <v>494</v>
      </c>
      <c r="F138" s="74">
        <f>'[1]Tab 1.1'!I13</f>
        <v>61</v>
      </c>
      <c r="G138" s="74">
        <f>'[1]Tab 1.1'!J13</f>
        <v>34</v>
      </c>
      <c r="H138" s="74">
        <f>'[1]Tab 1.1'!K13</f>
        <v>27</v>
      </c>
      <c r="I138" s="74">
        <f>'[1]Tab 1.1'!L13</f>
        <v>433</v>
      </c>
      <c r="J138" s="74">
        <f>'[1]Tab 1.1'!M13</f>
        <v>41</v>
      </c>
      <c r="K138" s="74">
        <f>'[1]Tab 1.1'!N13</f>
        <v>16</v>
      </c>
      <c r="L138" s="74">
        <f>'[1]Tab 1.1'!O13</f>
        <v>25</v>
      </c>
    </row>
    <row r="139" spans="1:12" ht="17.100000000000001" customHeight="1">
      <c r="A139" s="66" t="str">
        <f>IF(C139&lt;&gt;"",COUNTA($C$11:C139),"")</f>
        <v/>
      </c>
      <c r="B139" s="72"/>
      <c r="C139" s="73"/>
      <c r="D139" s="186" t="s">
        <v>6</v>
      </c>
      <c r="E139" s="186"/>
      <c r="F139" s="186"/>
      <c r="G139" s="186"/>
      <c r="H139" s="186"/>
      <c r="I139" s="186"/>
      <c r="J139" s="186"/>
      <c r="K139" s="186"/>
      <c r="L139" s="186"/>
    </row>
    <row r="140" spans="1:12" ht="17.100000000000001" customHeight="1">
      <c r="A140" s="66" t="str">
        <f>IF(C140&lt;&gt;"",COUNTA($C$11:C140),"")</f>
        <v/>
      </c>
      <c r="B140" s="72"/>
      <c r="C140" s="73"/>
      <c r="D140" s="186" t="s">
        <v>22</v>
      </c>
      <c r="E140" s="186"/>
      <c r="F140" s="186"/>
      <c r="G140" s="186"/>
      <c r="H140" s="186"/>
      <c r="I140" s="186"/>
      <c r="J140" s="186"/>
      <c r="K140" s="186"/>
      <c r="L140" s="186"/>
    </row>
    <row r="141" spans="1:12" ht="11.1" customHeight="1">
      <c r="A141" s="66">
        <f>IF(C141&lt;&gt;"",COUNTA($C$11:C141),"")</f>
        <v>97</v>
      </c>
      <c r="B141" s="72" t="s">
        <v>25</v>
      </c>
      <c r="C141" s="73" t="s">
        <v>16</v>
      </c>
      <c r="D141" s="74">
        <v>53</v>
      </c>
      <c r="E141" s="74">
        <v>32</v>
      </c>
      <c r="F141" s="74">
        <v>17</v>
      </c>
      <c r="G141" s="74">
        <v>17</v>
      </c>
      <c r="H141" s="74" t="s">
        <v>20</v>
      </c>
      <c r="I141" s="74">
        <v>15</v>
      </c>
      <c r="J141" s="74">
        <v>21</v>
      </c>
      <c r="K141" s="74">
        <v>21</v>
      </c>
      <c r="L141" s="74" t="s">
        <v>20</v>
      </c>
    </row>
    <row r="142" spans="1:12" ht="11.1" customHeight="1">
      <c r="A142" s="66">
        <f>IF(C142&lt;&gt;"",COUNTA($C$11:C142),"")</f>
        <v>98</v>
      </c>
      <c r="B142" s="72"/>
      <c r="C142" s="73" t="s">
        <v>17</v>
      </c>
      <c r="D142" s="74">
        <v>51</v>
      </c>
      <c r="E142" s="74">
        <v>10</v>
      </c>
      <c r="F142" s="74">
        <v>5</v>
      </c>
      <c r="G142" s="74">
        <v>5</v>
      </c>
      <c r="H142" s="74" t="s">
        <v>20</v>
      </c>
      <c r="I142" s="74">
        <v>5</v>
      </c>
      <c r="J142" s="74">
        <v>41</v>
      </c>
      <c r="K142" s="74">
        <v>41</v>
      </c>
      <c r="L142" s="74" t="s">
        <v>20</v>
      </c>
    </row>
    <row r="143" spans="1:12" ht="11.1" customHeight="1">
      <c r="A143" s="66">
        <f>IF(C143&lt;&gt;"",COUNTA($C$11:C143),"")</f>
        <v>99</v>
      </c>
      <c r="B143" s="72"/>
      <c r="C143" s="73" t="s">
        <v>70</v>
      </c>
      <c r="D143" s="74">
        <v>104</v>
      </c>
      <c r="E143" s="74">
        <v>42</v>
      </c>
      <c r="F143" s="74">
        <v>22</v>
      </c>
      <c r="G143" s="74">
        <v>22</v>
      </c>
      <c r="H143" s="74" t="s">
        <v>20</v>
      </c>
      <c r="I143" s="74">
        <v>20</v>
      </c>
      <c r="J143" s="74">
        <v>62</v>
      </c>
      <c r="K143" s="74">
        <v>62</v>
      </c>
      <c r="L143" s="74" t="s">
        <v>20</v>
      </c>
    </row>
    <row r="144" spans="1:12" ht="5.0999999999999996" customHeight="1">
      <c r="A144" s="66" t="str">
        <f>IF(C144&lt;&gt;"",COUNTA($C$11:C144),"")</f>
        <v/>
      </c>
      <c r="B144" s="72"/>
      <c r="C144" s="73"/>
      <c r="D144" s="74"/>
      <c r="E144" s="74"/>
      <c r="F144" s="74"/>
      <c r="G144" s="74"/>
      <c r="H144" s="74"/>
      <c r="I144" s="74"/>
      <c r="J144" s="74"/>
      <c r="K144" s="74"/>
      <c r="L144" s="74"/>
    </row>
    <row r="145" spans="1:12" ht="11.1" customHeight="1">
      <c r="A145" s="66">
        <f>IF(C145&lt;&gt;"",COUNTA($C$11:C145),"")</f>
        <v>100</v>
      </c>
      <c r="B145" s="72" t="s">
        <v>26</v>
      </c>
      <c r="C145" s="73" t="s">
        <v>16</v>
      </c>
      <c r="D145" s="74">
        <v>233</v>
      </c>
      <c r="E145" s="74">
        <v>195</v>
      </c>
      <c r="F145" s="74">
        <v>82</v>
      </c>
      <c r="G145" s="74">
        <v>77</v>
      </c>
      <c r="H145" s="74">
        <v>5</v>
      </c>
      <c r="I145" s="74">
        <v>113</v>
      </c>
      <c r="J145" s="74">
        <v>38</v>
      </c>
      <c r="K145" s="74">
        <v>36</v>
      </c>
      <c r="L145" s="74">
        <v>2</v>
      </c>
    </row>
    <row r="146" spans="1:12" ht="11.1" customHeight="1">
      <c r="A146" s="66">
        <f>IF(C146&lt;&gt;"",COUNTA($C$11:C146),"")</f>
        <v>101</v>
      </c>
      <c r="B146" s="72"/>
      <c r="C146" s="73" t="s">
        <v>17</v>
      </c>
      <c r="D146" s="74">
        <v>197</v>
      </c>
      <c r="E146" s="74">
        <v>116</v>
      </c>
      <c r="F146" s="74">
        <v>21</v>
      </c>
      <c r="G146" s="74">
        <v>19</v>
      </c>
      <c r="H146" s="74">
        <v>2</v>
      </c>
      <c r="I146" s="74">
        <v>95</v>
      </c>
      <c r="J146" s="74">
        <v>81</v>
      </c>
      <c r="K146" s="74">
        <v>72</v>
      </c>
      <c r="L146" s="74">
        <v>9</v>
      </c>
    </row>
    <row r="147" spans="1:12" ht="11.1" customHeight="1">
      <c r="A147" s="66">
        <f>IF(C147&lt;&gt;"",COUNTA($C$11:C147),"")</f>
        <v>102</v>
      </c>
      <c r="B147" s="72"/>
      <c r="C147" s="73" t="s">
        <v>70</v>
      </c>
      <c r="D147" s="74">
        <v>430</v>
      </c>
      <c r="E147" s="74">
        <v>311</v>
      </c>
      <c r="F147" s="74">
        <v>103</v>
      </c>
      <c r="G147" s="74">
        <v>96</v>
      </c>
      <c r="H147" s="74">
        <v>7</v>
      </c>
      <c r="I147" s="74">
        <v>208</v>
      </c>
      <c r="J147" s="74">
        <v>119</v>
      </c>
      <c r="K147" s="74">
        <v>108</v>
      </c>
      <c r="L147" s="74">
        <v>11</v>
      </c>
    </row>
    <row r="148" spans="1:12" ht="5.0999999999999996" customHeight="1">
      <c r="A148" s="66" t="str">
        <f>IF(C148&lt;&gt;"",COUNTA($C$11:C148),"")</f>
        <v/>
      </c>
      <c r="B148" s="72"/>
      <c r="C148" s="73"/>
      <c r="D148" s="74"/>
      <c r="E148" s="74"/>
      <c r="F148" s="74"/>
      <c r="G148" s="74"/>
      <c r="H148" s="74"/>
      <c r="I148" s="74"/>
      <c r="J148" s="74"/>
      <c r="K148" s="74"/>
      <c r="L148" s="74"/>
    </row>
    <row r="149" spans="1:12" ht="11.1" customHeight="1">
      <c r="A149" s="66">
        <f>IF(C149&lt;&gt;"",COUNTA($C$11:C149),"")</f>
        <v>103</v>
      </c>
      <c r="B149" s="72" t="s">
        <v>27</v>
      </c>
      <c r="C149" s="73" t="s">
        <v>16</v>
      </c>
      <c r="D149" s="74">
        <v>217</v>
      </c>
      <c r="E149" s="74">
        <v>171</v>
      </c>
      <c r="F149" s="74">
        <v>84</v>
      </c>
      <c r="G149" s="74">
        <v>73</v>
      </c>
      <c r="H149" s="74">
        <v>11</v>
      </c>
      <c r="I149" s="74">
        <v>87</v>
      </c>
      <c r="J149" s="74">
        <v>46</v>
      </c>
      <c r="K149" s="74">
        <v>38</v>
      </c>
      <c r="L149" s="74">
        <v>8</v>
      </c>
    </row>
    <row r="150" spans="1:12" ht="11.1" customHeight="1">
      <c r="A150" s="66">
        <f>IF(C150&lt;&gt;"",COUNTA($C$11:C150),"")</f>
        <v>104</v>
      </c>
      <c r="B150" s="72"/>
      <c r="C150" s="73" t="s">
        <v>17</v>
      </c>
      <c r="D150" s="74">
        <v>206</v>
      </c>
      <c r="E150" s="74">
        <v>127</v>
      </c>
      <c r="F150" s="74">
        <v>30</v>
      </c>
      <c r="G150" s="74">
        <v>19</v>
      </c>
      <c r="H150" s="74">
        <v>11</v>
      </c>
      <c r="I150" s="74">
        <v>97</v>
      </c>
      <c r="J150" s="74">
        <v>79</v>
      </c>
      <c r="K150" s="74">
        <v>66</v>
      </c>
      <c r="L150" s="74">
        <v>13</v>
      </c>
    </row>
    <row r="151" spans="1:12" ht="11.1" customHeight="1">
      <c r="A151" s="66">
        <f>IF(C151&lt;&gt;"",COUNTA($C$11:C151),"")</f>
        <v>105</v>
      </c>
      <c r="B151" s="72"/>
      <c r="C151" s="73" t="s">
        <v>70</v>
      </c>
      <c r="D151" s="74">
        <v>423</v>
      </c>
      <c r="E151" s="74">
        <v>298</v>
      </c>
      <c r="F151" s="74">
        <v>114</v>
      </c>
      <c r="G151" s="74">
        <v>92</v>
      </c>
      <c r="H151" s="74">
        <v>22</v>
      </c>
      <c r="I151" s="74">
        <v>184</v>
      </c>
      <c r="J151" s="74">
        <v>125</v>
      </c>
      <c r="K151" s="74">
        <v>104</v>
      </c>
      <c r="L151" s="74">
        <v>21</v>
      </c>
    </row>
    <row r="152" spans="1:12" ht="5.0999999999999996" customHeight="1">
      <c r="A152" s="66" t="str">
        <f>IF(C152&lt;&gt;"",COUNTA($C$11:C152),"")</f>
        <v/>
      </c>
      <c r="B152" s="72"/>
      <c r="C152" s="73"/>
      <c r="D152" s="74"/>
      <c r="E152" s="74"/>
      <c r="F152" s="74"/>
      <c r="G152" s="74"/>
      <c r="H152" s="74"/>
      <c r="I152" s="74"/>
      <c r="J152" s="74"/>
      <c r="K152" s="74"/>
      <c r="L152" s="74"/>
    </row>
    <row r="153" spans="1:12" ht="11.1" customHeight="1">
      <c r="A153" s="66">
        <f>IF(C153&lt;&gt;"",COUNTA($C$11:C153),"")</f>
        <v>106</v>
      </c>
      <c r="B153" s="72" t="s">
        <v>28</v>
      </c>
      <c r="C153" s="73" t="s">
        <v>16</v>
      </c>
      <c r="D153" s="74">
        <v>260</v>
      </c>
      <c r="E153" s="74">
        <v>212</v>
      </c>
      <c r="F153" s="74">
        <v>74</v>
      </c>
      <c r="G153" s="74">
        <v>68</v>
      </c>
      <c r="H153" s="74">
        <v>6</v>
      </c>
      <c r="I153" s="74">
        <v>138</v>
      </c>
      <c r="J153" s="74">
        <v>48</v>
      </c>
      <c r="K153" s="74">
        <v>40</v>
      </c>
      <c r="L153" s="74">
        <v>8</v>
      </c>
    </row>
    <row r="154" spans="1:12" ht="11.1" customHeight="1">
      <c r="A154" s="66">
        <f>IF(C154&lt;&gt;"",COUNTA($C$11:C154),"")</f>
        <v>107</v>
      </c>
      <c r="B154" s="72"/>
      <c r="C154" s="73" t="s">
        <v>17</v>
      </c>
      <c r="D154" s="74">
        <v>268</v>
      </c>
      <c r="E154" s="74">
        <v>168</v>
      </c>
      <c r="F154" s="74">
        <v>47</v>
      </c>
      <c r="G154" s="74">
        <v>30</v>
      </c>
      <c r="H154" s="74">
        <v>17</v>
      </c>
      <c r="I154" s="74">
        <v>121</v>
      </c>
      <c r="J154" s="74">
        <v>100</v>
      </c>
      <c r="K154" s="74">
        <v>61</v>
      </c>
      <c r="L154" s="74">
        <v>39</v>
      </c>
    </row>
    <row r="155" spans="1:12" ht="11.1" customHeight="1">
      <c r="A155" s="66">
        <f>IF(C155&lt;&gt;"",COUNTA($C$11:C155),"")</f>
        <v>108</v>
      </c>
      <c r="B155" s="72"/>
      <c r="C155" s="73" t="s">
        <v>70</v>
      </c>
      <c r="D155" s="74">
        <v>528</v>
      </c>
      <c r="E155" s="74">
        <v>380</v>
      </c>
      <c r="F155" s="74">
        <v>121</v>
      </c>
      <c r="G155" s="74">
        <v>98</v>
      </c>
      <c r="H155" s="74">
        <v>23</v>
      </c>
      <c r="I155" s="74">
        <v>259</v>
      </c>
      <c r="J155" s="74">
        <v>148</v>
      </c>
      <c r="K155" s="74">
        <v>101</v>
      </c>
      <c r="L155" s="74">
        <v>47</v>
      </c>
    </row>
    <row r="156" spans="1:12" ht="5.0999999999999996" customHeight="1">
      <c r="A156" s="66" t="str">
        <f>IF(C156&lt;&gt;"",COUNTA($C$11:C156),"")</f>
        <v/>
      </c>
      <c r="B156" s="72"/>
      <c r="C156" s="73"/>
      <c r="D156" s="74"/>
      <c r="E156" s="74"/>
      <c r="F156" s="74"/>
      <c r="G156" s="74"/>
      <c r="H156" s="74"/>
      <c r="I156" s="74"/>
      <c r="J156" s="74"/>
      <c r="K156" s="74"/>
      <c r="L156" s="74"/>
    </row>
    <row r="157" spans="1:12" ht="11.1" customHeight="1">
      <c r="A157" s="66">
        <f>IF(C157&lt;&gt;"",COUNTA($C$11:C157),"")</f>
        <v>109</v>
      </c>
      <c r="B157" s="72">
        <v>2015</v>
      </c>
      <c r="C157" s="73" t="s">
        <v>16</v>
      </c>
      <c r="D157" s="74">
        <v>253</v>
      </c>
      <c r="E157" s="74">
        <v>211</v>
      </c>
      <c r="F157" s="74">
        <v>74</v>
      </c>
      <c r="G157" s="74">
        <v>57</v>
      </c>
      <c r="H157" s="74">
        <v>17</v>
      </c>
      <c r="I157" s="74">
        <v>137</v>
      </c>
      <c r="J157" s="74">
        <v>42</v>
      </c>
      <c r="K157" s="74">
        <v>34</v>
      </c>
      <c r="L157" s="74">
        <v>8</v>
      </c>
    </row>
    <row r="158" spans="1:12" ht="11.1" customHeight="1">
      <c r="A158" s="66">
        <f>IF(C158&lt;&gt;"",COUNTA($C$11:C158),"")</f>
        <v>110</v>
      </c>
      <c r="B158" s="72"/>
      <c r="C158" s="73" t="s">
        <v>17</v>
      </c>
      <c r="D158" s="74">
        <v>320</v>
      </c>
      <c r="E158" s="74">
        <v>213</v>
      </c>
      <c r="F158" s="74">
        <v>68</v>
      </c>
      <c r="G158" s="74">
        <v>28</v>
      </c>
      <c r="H158" s="74">
        <v>40</v>
      </c>
      <c r="I158" s="74">
        <v>145</v>
      </c>
      <c r="J158" s="74">
        <v>107</v>
      </c>
      <c r="K158" s="74">
        <v>50</v>
      </c>
      <c r="L158" s="74">
        <v>57</v>
      </c>
    </row>
    <row r="159" spans="1:12" ht="11.1" customHeight="1">
      <c r="A159" s="66">
        <f>IF(C159&lt;&gt;"",COUNTA($C$11:C159),"")</f>
        <v>111</v>
      </c>
      <c r="B159" s="72"/>
      <c r="C159" s="73" t="s">
        <v>70</v>
      </c>
      <c r="D159" s="74">
        <v>573</v>
      </c>
      <c r="E159" s="74">
        <v>424</v>
      </c>
      <c r="F159" s="74">
        <v>142</v>
      </c>
      <c r="G159" s="74">
        <v>85</v>
      </c>
      <c r="H159" s="74">
        <v>57</v>
      </c>
      <c r="I159" s="74">
        <v>282</v>
      </c>
      <c r="J159" s="74">
        <v>149</v>
      </c>
      <c r="K159" s="74">
        <v>84</v>
      </c>
      <c r="L159" s="74">
        <v>65</v>
      </c>
    </row>
    <row r="160" spans="1:12" ht="5.0999999999999996" customHeight="1">
      <c r="A160" s="66" t="str">
        <f>IF(C160&lt;&gt;"",COUNTA($C$11:C160),"")</f>
        <v/>
      </c>
      <c r="B160" s="72"/>
      <c r="C160" s="73"/>
      <c r="D160" s="74"/>
      <c r="E160" s="74"/>
      <c r="F160" s="74"/>
      <c r="G160" s="74"/>
      <c r="H160" s="74"/>
      <c r="I160" s="74"/>
      <c r="J160" s="74"/>
      <c r="K160" s="74"/>
      <c r="L160" s="74"/>
    </row>
    <row r="161" spans="1:12" ht="11.1" customHeight="1">
      <c r="A161" s="66">
        <f>IF(C161&lt;&gt;"",COUNTA($C$11:C161),"")</f>
        <v>112</v>
      </c>
      <c r="B161" s="72" t="s">
        <v>288</v>
      </c>
      <c r="C161" s="73" t="s">
        <v>16</v>
      </c>
      <c r="D161" s="74">
        <v>297</v>
      </c>
      <c r="E161" s="74">
        <v>240</v>
      </c>
      <c r="F161" s="74">
        <v>75</v>
      </c>
      <c r="G161" s="74">
        <v>55</v>
      </c>
      <c r="H161" s="74">
        <v>20</v>
      </c>
      <c r="I161" s="74">
        <v>165</v>
      </c>
      <c r="J161" s="74">
        <v>57</v>
      </c>
      <c r="K161" s="74">
        <v>43</v>
      </c>
      <c r="L161" s="74">
        <v>14</v>
      </c>
    </row>
    <row r="162" spans="1:12" ht="11.1" customHeight="1">
      <c r="A162" s="66">
        <f>IF(C162&lt;&gt;"",COUNTA($C$11:C162),"")</f>
        <v>113</v>
      </c>
      <c r="B162" s="72"/>
      <c r="C162" s="73" t="s">
        <v>17</v>
      </c>
      <c r="D162" s="74">
        <v>331</v>
      </c>
      <c r="E162" s="74">
        <v>231</v>
      </c>
      <c r="F162" s="74">
        <v>61</v>
      </c>
      <c r="G162" s="74">
        <v>29</v>
      </c>
      <c r="H162" s="74">
        <v>32</v>
      </c>
      <c r="I162" s="74">
        <v>170</v>
      </c>
      <c r="J162" s="74">
        <v>100</v>
      </c>
      <c r="K162" s="74">
        <v>51</v>
      </c>
      <c r="L162" s="74">
        <v>49</v>
      </c>
    </row>
    <row r="163" spans="1:12" ht="11.1" customHeight="1">
      <c r="A163" s="66">
        <f>IF(C163&lt;&gt;"",COUNTA($C$11:C163),"")</f>
        <v>114</v>
      </c>
      <c r="B163" s="72"/>
      <c r="C163" s="73" t="s">
        <v>70</v>
      </c>
      <c r="D163" s="74">
        <v>628</v>
      </c>
      <c r="E163" s="74">
        <v>471</v>
      </c>
      <c r="F163" s="74">
        <v>136</v>
      </c>
      <c r="G163" s="74">
        <v>84</v>
      </c>
      <c r="H163" s="74">
        <v>52</v>
      </c>
      <c r="I163" s="74">
        <v>335</v>
      </c>
      <c r="J163" s="74">
        <v>157</v>
      </c>
      <c r="K163" s="74">
        <v>94</v>
      </c>
      <c r="L163" s="74">
        <v>63</v>
      </c>
    </row>
    <row r="164" spans="1:12" ht="5.0999999999999996" customHeight="1">
      <c r="A164" s="66" t="str">
        <f>IF(C164&lt;&gt;"",COUNTA($C$11:C164),"")</f>
        <v/>
      </c>
      <c r="B164" s="72"/>
      <c r="C164" s="73"/>
      <c r="D164" s="74"/>
      <c r="E164" s="74"/>
      <c r="F164" s="74"/>
      <c r="G164" s="74"/>
      <c r="H164" s="74"/>
      <c r="I164" s="74"/>
      <c r="J164" s="74"/>
      <c r="K164" s="74"/>
      <c r="L164" s="74"/>
    </row>
    <row r="165" spans="1:12" ht="11.1" customHeight="1">
      <c r="A165" s="66">
        <f>IF(C165&lt;&gt;"",COUNTA($C$11:C165),"")</f>
        <v>115</v>
      </c>
      <c r="B165" s="72" t="s">
        <v>289</v>
      </c>
      <c r="C165" s="73" t="s">
        <v>16</v>
      </c>
      <c r="D165" s="74">
        <v>227</v>
      </c>
      <c r="E165" s="74">
        <v>170</v>
      </c>
      <c r="F165" s="74">
        <v>70</v>
      </c>
      <c r="G165" s="74">
        <v>50</v>
      </c>
      <c r="H165" s="74">
        <v>20</v>
      </c>
      <c r="I165" s="74">
        <v>100</v>
      </c>
      <c r="J165" s="74">
        <v>57</v>
      </c>
      <c r="K165" s="74">
        <v>47</v>
      </c>
      <c r="L165" s="74">
        <v>10</v>
      </c>
    </row>
    <row r="166" spans="1:12" ht="11.1" customHeight="1">
      <c r="A166" s="66">
        <f>IF(C166&lt;&gt;"",COUNTA($C$11:C166),"")</f>
        <v>116</v>
      </c>
      <c r="B166" s="72"/>
      <c r="C166" s="73" t="s">
        <v>17</v>
      </c>
      <c r="D166" s="74">
        <v>319</v>
      </c>
      <c r="E166" s="74">
        <v>218</v>
      </c>
      <c r="F166" s="74">
        <v>71</v>
      </c>
      <c r="G166" s="74">
        <v>39</v>
      </c>
      <c r="H166" s="74">
        <v>32</v>
      </c>
      <c r="I166" s="74">
        <v>147</v>
      </c>
      <c r="J166" s="74">
        <v>101</v>
      </c>
      <c r="K166" s="74">
        <v>54</v>
      </c>
      <c r="L166" s="74">
        <v>47</v>
      </c>
    </row>
    <row r="167" spans="1:12" ht="11.1" customHeight="1">
      <c r="A167" s="66">
        <f>IF(C167&lt;&gt;"",COUNTA($C$11:C167),"")</f>
        <v>117</v>
      </c>
      <c r="B167" s="72"/>
      <c r="C167" s="73" t="s">
        <v>70</v>
      </c>
      <c r="D167" s="74">
        <v>546</v>
      </c>
      <c r="E167" s="74">
        <v>388</v>
      </c>
      <c r="F167" s="74">
        <v>141</v>
      </c>
      <c r="G167" s="74">
        <v>89</v>
      </c>
      <c r="H167" s="74">
        <v>52</v>
      </c>
      <c r="I167" s="74">
        <v>247</v>
      </c>
      <c r="J167" s="74">
        <v>158</v>
      </c>
      <c r="K167" s="74">
        <v>101</v>
      </c>
      <c r="L167" s="74">
        <v>57</v>
      </c>
    </row>
    <row r="168" spans="1:12" ht="5.0999999999999996" customHeight="1">
      <c r="A168" s="66" t="str">
        <f>IF(C168&lt;&gt;"",COUNTA($C$11:C168),"")</f>
        <v/>
      </c>
      <c r="B168" s="72"/>
      <c r="C168" s="73"/>
      <c r="D168" s="74"/>
      <c r="E168" s="74"/>
      <c r="F168" s="74"/>
      <c r="G168" s="74"/>
      <c r="H168" s="74"/>
      <c r="I168" s="74"/>
      <c r="J168" s="74"/>
      <c r="K168" s="74"/>
      <c r="L168" s="74"/>
    </row>
    <row r="169" spans="1:12" ht="11.1" customHeight="1">
      <c r="A169" s="66">
        <f>IF(C169&lt;&gt;"",COUNTA($C$11:C169),"")</f>
        <v>118</v>
      </c>
      <c r="B169" s="72" t="str">
        <f>'[1]Tab 1.1'!$P$2</f>
        <v>2024</v>
      </c>
      <c r="C169" s="73" t="s">
        <v>16</v>
      </c>
      <c r="D169" s="74">
        <f>'[1]Tab 1.1'!G14</f>
        <v>222</v>
      </c>
      <c r="E169" s="74">
        <f>'[1]Tab 1.1'!H14</f>
        <v>163</v>
      </c>
      <c r="F169" s="74">
        <f>'[1]Tab 1.1'!I14</f>
        <v>65</v>
      </c>
      <c r="G169" s="74">
        <f>'[1]Tab 1.1'!J14</f>
        <v>49</v>
      </c>
      <c r="H169" s="74">
        <f>'[1]Tab 1.1'!K14</f>
        <v>16</v>
      </c>
      <c r="I169" s="74">
        <f>'[1]Tab 1.1'!L14</f>
        <v>98</v>
      </c>
      <c r="J169" s="74">
        <f>'[1]Tab 1.1'!M14</f>
        <v>59</v>
      </c>
      <c r="K169" s="74">
        <f>'[1]Tab 1.1'!N14</f>
        <v>44</v>
      </c>
      <c r="L169" s="74">
        <f>'[1]Tab 1.1'!O14</f>
        <v>15</v>
      </c>
    </row>
    <row r="170" spans="1:12" ht="11.1" customHeight="1">
      <c r="A170" s="66">
        <f>IF(C170&lt;&gt;"",COUNTA($C$11:C170),"")</f>
        <v>119</v>
      </c>
      <c r="B170" s="72"/>
      <c r="C170" s="73" t="s">
        <v>17</v>
      </c>
      <c r="D170" s="74">
        <f>'[1]Tab 1.1'!G15</f>
        <v>311</v>
      </c>
      <c r="E170" s="74">
        <f>'[1]Tab 1.1'!H15</f>
        <v>214</v>
      </c>
      <c r="F170" s="74">
        <f>'[1]Tab 1.1'!I15</f>
        <v>66</v>
      </c>
      <c r="G170" s="74">
        <f>'[1]Tab 1.1'!J15</f>
        <v>36</v>
      </c>
      <c r="H170" s="74">
        <f>'[1]Tab 1.1'!K15</f>
        <v>30</v>
      </c>
      <c r="I170" s="74">
        <f>'[1]Tab 1.1'!L15</f>
        <v>148</v>
      </c>
      <c r="J170" s="74">
        <f>'[1]Tab 1.1'!M15</f>
        <v>97</v>
      </c>
      <c r="K170" s="74">
        <f>'[1]Tab 1.1'!N15</f>
        <v>49</v>
      </c>
      <c r="L170" s="74">
        <f>'[1]Tab 1.1'!O15</f>
        <v>48</v>
      </c>
    </row>
    <row r="171" spans="1:12" ht="11.1" customHeight="1">
      <c r="A171" s="66">
        <f>IF(C171&lt;&gt;"",COUNTA($C$11:C171),"")</f>
        <v>120</v>
      </c>
      <c r="B171" s="72"/>
      <c r="C171" s="73" t="s">
        <v>70</v>
      </c>
      <c r="D171" s="74">
        <f>'[1]Tab 1.1'!G16</f>
        <v>533</v>
      </c>
      <c r="E171" s="74">
        <f>'[1]Tab 1.1'!H16</f>
        <v>377</v>
      </c>
      <c r="F171" s="74">
        <f>'[1]Tab 1.1'!I16</f>
        <v>131</v>
      </c>
      <c r="G171" s="74">
        <f>'[1]Tab 1.1'!J16</f>
        <v>85</v>
      </c>
      <c r="H171" s="74">
        <f>'[1]Tab 1.1'!K16</f>
        <v>46</v>
      </c>
      <c r="I171" s="74">
        <f>'[1]Tab 1.1'!L16</f>
        <v>246</v>
      </c>
      <c r="J171" s="74">
        <f>'[1]Tab 1.1'!M16</f>
        <v>156</v>
      </c>
      <c r="K171" s="74">
        <f>'[1]Tab 1.1'!N16</f>
        <v>93</v>
      </c>
      <c r="L171" s="74">
        <f>'[1]Tab 1.1'!O16</f>
        <v>63</v>
      </c>
    </row>
    <row r="172" spans="1:12" ht="17.100000000000001" customHeight="1">
      <c r="A172" s="66" t="str">
        <f>IF(C172&lt;&gt;"",COUNTA($C$11:C172),"")</f>
        <v/>
      </c>
      <c r="B172" s="72"/>
      <c r="C172" s="73"/>
      <c r="D172" s="186" t="s">
        <v>193</v>
      </c>
      <c r="E172" s="186"/>
      <c r="F172" s="186"/>
      <c r="G172" s="186"/>
      <c r="H172" s="186"/>
      <c r="I172" s="186"/>
      <c r="J172" s="186"/>
      <c r="K172" s="186"/>
      <c r="L172" s="186"/>
    </row>
    <row r="173" spans="1:12" ht="11.1" customHeight="1">
      <c r="A173" s="66">
        <f>IF(C173&lt;&gt;"",COUNTA($C$11:C173),"")</f>
        <v>121</v>
      </c>
      <c r="B173" s="72" t="s">
        <v>25</v>
      </c>
      <c r="C173" s="73" t="s">
        <v>16</v>
      </c>
      <c r="D173" s="74">
        <v>96</v>
      </c>
      <c r="E173" s="74">
        <v>40</v>
      </c>
      <c r="F173" s="74">
        <v>25</v>
      </c>
      <c r="G173" s="74">
        <v>25</v>
      </c>
      <c r="H173" s="74" t="s">
        <v>20</v>
      </c>
      <c r="I173" s="74">
        <v>15</v>
      </c>
      <c r="J173" s="74">
        <v>56</v>
      </c>
      <c r="K173" s="74">
        <v>33</v>
      </c>
      <c r="L173" s="74">
        <v>23</v>
      </c>
    </row>
    <row r="174" spans="1:12" ht="11.1" customHeight="1">
      <c r="A174" s="66">
        <f>IF(C174&lt;&gt;"",COUNTA($C$11:C174),"")</f>
        <v>122</v>
      </c>
      <c r="B174" s="72"/>
      <c r="C174" s="73" t="s">
        <v>17</v>
      </c>
      <c r="D174" s="74">
        <v>46</v>
      </c>
      <c r="E174" s="74">
        <v>6</v>
      </c>
      <c r="F174" s="74">
        <v>3</v>
      </c>
      <c r="G174" s="74">
        <v>3</v>
      </c>
      <c r="H174" s="74" t="s">
        <v>20</v>
      </c>
      <c r="I174" s="74">
        <v>3</v>
      </c>
      <c r="J174" s="74">
        <v>40</v>
      </c>
      <c r="K174" s="74">
        <v>30</v>
      </c>
      <c r="L174" s="74">
        <v>10</v>
      </c>
    </row>
    <row r="175" spans="1:12" ht="11.1" customHeight="1">
      <c r="A175" s="66">
        <f>IF(C175&lt;&gt;"",COUNTA($C$11:C175),"")</f>
        <v>123</v>
      </c>
      <c r="B175" s="72"/>
      <c r="C175" s="73" t="s">
        <v>70</v>
      </c>
      <c r="D175" s="74">
        <v>142</v>
      </c>
      <c r="E175" s="74">
        <v>46</v>
      </c>
      <c r="F175" s="74">
        <v>28</v>
      </c>
      <c r="G175" s="74">
        <v>28</v>
      </c>
      <c r="H175" s="74" t="s">
        <v>20</v>
      </c>
      <c r="I175" s="74">
        <v>18</v>
      </c>
      <c r="J175" s="74">
        <v>96</v>
      </c>
      <c r="K175" s="74">
        <v>63</v>
      </c>
      <c r="L175" s="74">
        <v>33</v>
      </c>
    </row>
    <row r="176" spans="1:12" ht="5.0999999999999996" customHeight="1">
      <c r="A176" s="66" t="str">
        <f>IF(C176&lt;&gt;"",COUNTA($C$11:C176),"")</f>
        <v/>
      </c>
      <c r="B176" s="72"/>
      <c r="C176" s="73"/>
      <c r="D176" s="74"/>
      <c r="E176" s="74"/>
      <c r="F176" s="74"/>
      <c r="G176" s="74"/>
      <c r="H176" s="74"/>
      <c r="I176" s="74"/>
      <c r="J176" s="74"/>
      <c r="K176" s="74"/>
      <c r="L176" s="74"/>
    </row>
    <row r="177" spans="1:12" ht="11.1" customHeight="1">
      <c r="A177" s="66">
        <f>IF(C177&lt;&gt;"",COUNTA($C$11:C177),"")</f>
        <v>124</v>
      </c>
      <c r="B177" s="72" t="s">
        <v>26</v>
      </c>
      <c r="C177" s="73" t="s">
        <v>16</v>
      </c>
      <c r="D177" s="74">
        <v>206</v>
      </c>
      <c r="E177" s="74">
        <v>137</v>
      </c>
      <c r="F177" s="74">
        <v>76</v>
      </c>
      <c r="G177" s="74">
        <v>76</v>
      </c>
      <c r="H177" s="74" t="s">
        <v>20</v>
      </c>
      <c r="I177" s="74">
        <v>61</v>
      </c>
      <c r="J177" s="74">
        <v>69</v>
      </c>
      <c r="K177" s="74">
        <v>69</v>
      </c>
      <c r="L177" s="74" t="s">
        <v>20</v>
      </c>
    </row>
    <row r="178" spans="1:12" ht="11.1" customHeight="1">
      <c r="A178" s="66">
        <f>IF(C178&lt;&gt;"",COUNTA($C$11:C178),"")</f>
        <v>125</v>
      </c>
      <c r="B178" s="72"/>
      <c r="C178" s="73" t="s">
        <v>17</v>
      </c>
      <c r="D178" s="74">
        <v>141</v>
      </c>
      <c r="E178" s="74">
        <v>82</v>
      </c>
      <c r="F178" s="74">
        <v>19</v>
      </c>
      <c r="G178" s="74">
        <v>19</v>
      </c>
      <c r="H178" s="74" t="s">
        <v>20</v>
      </c>
      <c r="I178" s="74">
        <v>63</v>
      </c>
      <c r="J178" s="74">
        <v>59</v>
      </c>
      <c r="K178" s="74">
        <v>58</v>
      </c>
      <c r="L178" s="74">
        <v>1</v>
      </c>
    </row>
    <row r="179" spans="1:12" ht="11.1" customHeight="1">
      <c r="A179" s="66">
        <f>IF(C179&lt;&gt;"",COUNTA($C$11:C179),"")</f>
        <v>126</v>
      </c>
      <c r="B179" s="72"/>
      <c r="C179" s="73" t="s">
        <v>70</v>
      </c>
      <c r="D179" s="74">
        <v>347</v>
      </c>
      <c r="E179" s="74">
        <v>219</v>
      </c>
      <c r="F179" s="74">
        <v>95</v>
      </c>
      <c r="G179" s="74">
        <v>95</v>
      </c>
      <c r="H179" s="74" t="s">
        <v>20</v>
      </c>
      <c r="I179" s="74">
        <v>124</v>
      </c>
      <c r="J179" s="74">
        <v>128</v>
      </c>
      <c r="K179" s="74">
        <v>127</v>
      </c>
      <c r="L179" s="74">
        <v>1</v>
      </c>
    </row>
    <row r="180" spans="1:12" ht="5.0999999999999996" customHeight="1">
      <c r="A180" s="66" t="str">
        <f>IF(C180&lt;&gt;"",COUNTA($C$11:C180),"")</f>
        <v/>
      </c>
      <c r="B180" s="72"/>
      <c r="C180" s="73"/>
      <c r="D180" s="74"/>
      <c r="E180" s="74"/>
      <c r="F180" s="74"/>
      <c r="G180" s="74"/>
      <c r="H180" s="74"/>
      <c r="I180" s="74"/>
      <c r="J180" s="74"/>
      <c r="K180" s="74"/>
      <c r="L180" s="74"/>
    </row>
    <row r="181" spans="1:12" ht="11.1" customHeight="1">
      <c r="A181" s="66">
        <f>IF(C181&lt;&gt;"",COUNTA($C$11:C181),"")</f>
        <v>127</v>
      </c>
      <c r="B181" s="72" t="s">
        <v>27</v>
      </c>
      <c r="C181" s="73" t="s">
        <v>16</v>
      </c>
      <c r="D181" s="74">
        <v>246</v>
      </c>
      <c r="E181" s="74">
        <v>186</v>
      </c>
      <c r="F181" s="74">
        <v>82</v>
      </c>
      <c r="G181" s="74">
        <v>82</v>
      </c>
      <c r="H181" s="74" t="s">
        <v>20</v>
      </c>
      <c r="I181" s="74">
        <v>104</v>
      </c>
      <c r="J181" s="74">
        <v>60</v>
      </c>
      <c r="K181" s="74">
        <v>60</v>
      </c>
      <c r="L181" s="74" t="s">
        <v>20</v>
      </c>
    </row>
    <row r="182" spans="1:12" ht="11.1" customHeight="1">
      <c r="A182" s="66">
        <f>IF(C182&lt;&gt;"",COUNTA($C$11:C182),"")</f>
        <v>128</v>
      </c>
      <c r="B182" s="72"/>
      <c r="C182" s="73" t="s">
        <v>17</v>
      </c>
      <c r="D182" s="74">
        <v>139</v>
      </c>
      <c r="E182" s="74">
        <v>88</v>
      </c>
      <c r="F182" s="74">
        <v>24</v>
      </c>
      <c r="G182" s="74">
        <v>23</v>
      </c>
      <c r="H182" s="74">
        <v>1</v>
      </c>
      <c r="I182" s="74">
        <v>64</v>
      </c>
      <c r="J182" s="74">
        <v>51</v>
      </c>
      <c r="K182" s="74">
        <v>50</v>
      </c>
      <c r="L182" s="74">
        <v>1</v>
      </c>
    </row>
    <row r="183" spans="1:12" ht="11.1" customHeight="1">
      <c r="A183" s="66">
        <f>IF(C183&lt;&gt;"",COUNTA($C$11:C183),"")</f>
        <v>129</v>
      </c>
      <c r="B183" s="72"/>
      <c r="C183" s="73" t="s">
        <v>70</v>
      </c>
      <c r="D183" s="74">
        <v>385</v>
      </c>
      <c r="E183" s="74">
        <v>274</v>
      </c>
      <c r="F183" s="74">
        <v>106</v>
      </c>
      <c r="G183" s="74">
        <v>105</v>
      </c>
      <c r="H183" s="74">
        <v>1</v>
      </c>
      <c r="I183" s="74">
        <v>168</v>
      </c>
      <c r="J183" s="74">
        <v>111</v>
      </c>
      <c r="K183" s="74">
        <v>110</v>
      </c>
      <c r="L183" s="74">
        <v>1</v>
      </c>
    </row>
    <row r="184" spans="1:12" ht="5.0999999999999996" customHeight="1">
      <c r="A184" s="66" t="str">
        <f>IF(C184&lt;&gt;"",COUNTA($C$11:C184),"")</f>
        <v/>
      </c>
      <c r="B184" s="72"/>
      <c r="C184" s="73"/>
      <c r="D184" s="74"/>
      <c r="E184" s="74"/>
      <c r="F184" s="74"/>
      <c r="G184" s="74"/>
      <c r="H184" s="74"/>
      <c r="I184" s="74"/>
      <c r="J184" s="74"/>
      <c r="K184" s="74"/>
      <c r="L184" s="74"/>
    </row>
    <row r="185" spans="1:12" ht="11.1" customHeight="1">
      <c r="A185" s="66">
        <f>IF(C185&lt;&gt;"",COUNTA($C$11:C185),"")</f>
        <v>130</v>
      </c>
      <c r="B185" s="72" t="s">
        <v>28</v>
      </c>
      <c r="C185" s="73" t="s">
        <v>16</v>
      </c>
      <c r="D185" s="74">
        <v>241</v>
      </c>
      <c r="E185" s="74">
        <v>181</v>
      </c>
      <c r="F185" s="74">
        <v>100</v>
      </c>
      <c r="G185" s="74">
        <v>90</v>
      </c>
      <c r="H185" s="74">
        <v>10</v>
      </c>
      <c r="I185" s="74">
        <v>81</v>
      </c>
      <c r="J185" s="74">
        <v>60</v>
      </c>
      <c r="K185" s="74">
        <v>60</v>
      </c>
      <c r="L185" s="74" t="s">
        <v>20</v>
      </c>
    </row>
    <row r="186" spans="1:12" ht="11.1" customHeight="1">
      <c r="A186" s="66">
        <f>IF(C186&lt;&gt;"",COUNTA($C$11:C186),"")</f>
        <v>131</v>
      </c>
      <c r="B186" s="72"/>
      <c r="C186" s="73" t="s">
        <v>17</v>
      </c>
      <c r="D186" s="74">
        <v>135</v>
      </c>
      <c r="E186" s="74">
        <v>82</v>
      </c>
      <c r="F186" s="74">
        <v>31</v>
      </c>
      <c r="G186" s="74">
        <v>24</v>
      </c>
      <c r="H186" s="74">
        <v>7</v>
      </c>
      <c r="I186" s="74">
        <v>51</v>
      </c>
      <c r="J186" s="74">
        <v>53</v>
      </c>
      <c r="K186" s="74">
        <v>43</v>
      </c>
      <c r="L186" s="74">
        <v>10</v>
      </c>
    </row>
    <row r="187" spans="1:12" ht="11.1" customHeight="1">
      <c r="A187" s="66">
        <f>IF(C187&lt;&gt;"",COUNTA($C$11:C187),"")</f>
        <v>132</v>
      </c>
      <c r="B187" s="72"/>
      <c r="C187" s="73" t="s">
        <v>70</v>
      </c>
      <c r="D187" s="74">
        <v>376</v>
      </c>
      <c r="E187" s="74">
        <v>263</v>
      </c>
      <c r="F187" s="74">
        <v>131</v>
      </c>
      <c r="G187" s="74">
        <v>114</v>
      </c>
      <c r="H187" s="74">
        <v>17</v>
      </c>
      <c r="I187" s="74">
        <v>132</v>
      </c>
      <c r="J187" s="74">
        <v>113</v>
      </c>
      <c r="K187" s="74">
        <v>103</v>
      </c>
      <c r="L187" s="74">
        <v>10</v>
      </c>
    </row>
    <row r="188" spans="1:12" ht="5.0999999999999996" customHeight="1">
      <c r="A188" s="66" t="str">
        <f>IF(C188&lt;&gt;"",COUNTA($C$11:C188),"")</f>
        <v/>
      </c>
      <c r="B188" s="72"/>
      <c r="C188" s="73"/>
      <c r="D188" s="74"/>
      <c r="E188" s="74"/>
      <c r="F188" s="74"/>
      <c r="G188" s="74"/>
      <c r="H188" s="74"/>
      <c r="I188" s="74"/>
      <c r="J188" s="74"/>
      <c r="K188" s="74"/>
      <c r="L188" s="74"/>
    </row>
    <row r="189" spans="1:12" ht="11.1" customHeight="1">
      <c r="A189" s="66">
        <f>IF(C189&lt;&gt;"",COUNTA($C$11:C189),"")</f>
        <v>133</v>
      </c>
      <c r="B189" s="72">
        <v>2015</v>
      </c>
      <c r="C189" s="73" t="s">
        <v>16</v>
      </c>
      <c r="D189" s="74">
        <v>252</v>
      </c>
      <c r="E189" s="74">
        <v>197</v>
      </c>
      <c r="F189" s="74">
        <v>94</v>
      </c>
      <c r="G189" s="74">
        <v>82</v>
      </c>
      <c r="H189" s="74">
        <v>12</v>
      </c>
      <c r="I189" s="74">
        <v>103</v>
      </c>
      <c r="J189" s="74">
        <v>55</v>
      </c>
      <c r="K189" s="74">
        <v>54</v>
      </c>
      <c r="L189" s="74">
        <v>1</v>
      </c>
    </row>
    <row r="190" spans="1:12" ht="11.1" customHeight="1">
      <c r="A190" s="66">
        <f>IF(C190&lt;&gt;"",COUNTA($C$11:C190),"")</f>
        <v>134</v>
      </c>
      <c r="B190" s="72"/>
      <c r="C190" s="73" t="s">
        <v>17</v>
      </c>
      <c r="D190" s="74">
        <v>171</v>
      </c>
      <c r="E190" s="74">
        <v>111</v>
      </c>
      <c r="F190" s="74">
        <v>29</v>
      </c>
      <c r="G190" s="74">
        <v>18</v>
      </c>
      <c r="H190" s="74">
        <v>11</v>
      </c>
      <c r="I190" s="74">
        <v>82</v>
      </c>
      <c r="J190" s="74">
        <v>60</v>
      </c>
      <c r="K190" s="74">
        <v>47</v>
      </c>
      <c r="L190" s="74">
        <v>13</v>
      </c>
    </row>
    <row r="191" spans="1:12" ht="11.1" customHeight="1">
      <c r="A191" s="66">
        <f>IF(C191&lt;&gt;"",COUNTA($C$11:C191),"")</f>
        <v>135</v>
      </c>
      <c r="B191" s="72"/>
      <c r="C191" s="73" t="s">
        <v>70</v>
      </c>
      <c r="D191" s="74">
        <v>423</v>
      </c>
      <c r="E191" s="74">
        <v>308</v>
      </c>
      <c r="F191" s="74">
        <v>123</v>
      </c>
      <c r="G191" s="74">
        <v>100</v>
      </c>
      <c r="H191" s="74">
        <v>23</v>
      </c>
      <c r="I191" s="74">
        <v>185</v>
      </c>
      <c r="J191" s="74">
        <v>115</v>
      </c>
      <c r="K191" s="74">
        <v>101</v>
      </c>
      <c r="L191" s="74">
        <v>14</v>
      </c>
    </row>
    <row r="192" spans="1:12" ht="5.0999999999999996" customHeight="1">
      <c r="A192" s="66" t="str">
        <f>IF(C192&lt;&gt;"",COUNTA($C$11:C192),"")</f>
        <v/>
      </c>
      <c r="B192" s="72"/>
      <c r="C192" s="73"/>
      <c r="D192" s="74"/>
      <c r="E192" s="74"/>
      <c r="F192" s="74"/>
      <c r="G192" s="74"/>
      <c r="H192" s="74"/>
      <c r="I192" s="74"/>
      <c r="J192" s="74"/>
      <c r="K192" s="74"/>
      <c r="L192" s="74"/>
    </row>
    <row r="193" spans="1:12" ht="11.1" customHeight="1">
      <c r="A193" s="66">
        <f>IF(C193&lt;&gt;"",COUNTA($C$11:C193),"")</f>
        <v>136</v>
      </c>
      <c r="B193" s="72" t="s">
        <v>288</v>
      </c>
      <c r="C193" s="73" t="s">
        <v>16</v>
      </c>
      <c r="D193" s="74">
        <v>222</v>
      </c>
      <c r="E193" s="74">
        <v>168</v>
      </c>
      <c r="F193" s="74">
        <v>88</v>
      </c>
      <c r="G193" s="74">
        <v>76</v>
      </c>
      <c r="H193" s="74">
        <v>12</v>
      </c>
      <c r="I193" s="74">
        <v>80</v>
      </c>
      <c r="J193" s="74">
        <v>54</v>
      </c>
      <c r="K193" s="74">
        <v>49</v>
      </c>
      <c r="L193" s="74">
        <v>5</v>
      </c>
    </row>
    <row r="194" spans="1:12" ht="11.1" customHeight="1">
      <c r="A194" s="66">
        <f>IF(C194&lt;&gt;"",COUNTA($C$11:C194),"")</f>
        <v>137</v>
      </c>
      <c r="B194" s="72"/>
      <c r="C194" s="73" t="s">
        <v>17</v>
      </c>
      <c r="D194" s="74">
        <v>129</v>
      </c>
      <c r="E194" s="74">
        <v>81</v>
      </c>
      <c r="F194" s="74">
        <v>33</v>
      </c>
      <c r="G194" s="74">
        <v>21</v>
      </c>
      <c r="H194" s="74">
        <v>12</v>
      </c>
      <c r="I194" s="74">
        <v>48</v>
      </c>
      <c r="J194" s="74">
        <v>48</v>
      </c>
      <c r="K194" s="74">
        <v>27</v>
      </c>
      <c r="L194" s="74">
        <v>21</v>
      </c>
    </row>
    <row r="195" spans="1:12" ht="11.1" customHeight="1">
      <c r="A195" s="66">
        <f>IF(C195&lt;&gt;"",COUNTA($C$11:C195),"")</f>
        <v>138</v>
      </c>
      <c r="B195" s="72"/>
      <c r="C195" s="73" t="s">
        <v>70</v>
      </c>
      <c r="D195" s="74">
        <v>351</v>
      </c>
      <c r="E195" s="74">
        <v>249</v>
      </c>
      <c r="F195" s="74">
        <v>121</v>
      </c>
      <c r="G195" s="74">
        <v>97</v>
      </c>
      <c r="H195" s="74">
        <v>24</v>
      </c>
      <c r="I195" s="74">
        <v>128</v>
      </c>
      <c r="J195" s="74">
        <v>102</v>
      </c>
      <c r="K195" s="74">
        <v>76</v>
      </c>
      <c r="L195" s="74">
        <v>26</v>
      </c>
    </row>
    <row r="196" spans="1:12" ht="5.0999999999999996" customHeight="1">
      <c r="A196" s="66" t="str">
        <f>IF(C196&lt;&gt;"",COUNTA($C$11:C196),"")</f>
        <v/>
      </c>
      <c r="B196" s="72"/>
      <c r="C196" s="73"/>
      <c r="D196" s="74"/>
      <c r="E196" s="74"/>
      <c r="F196" s="74"/>
      <c r="G196" s="74"/>
      <c r="H196" s="74"/>
      <c r="I196" s="74"/>
      <c r="J196" s="74"/>
      <c r="K196" s="74"/>
      <c r="L196" s="74"/>
    </row>
    <row r="197" spans="1:12" ht="11.1" customHeight="1">
      <c r="A197" s="66">
        <f>IF(C197&lt;&gt;"",COUNTA($C$11:C197),"")</f>
        <v>139</v>
      </c>
      <c r="B197" s="72" t="s">
        <v>289</v>
      </c>
      <c r="C197" s="73" t="s">
        <v>16</v>
      </c>
      <c r="D197" s="74">
        <v>227</v>
      </c>
      <c r="E197" s="74">
        <v>169</v>
      </c>
      <c r="F197" s="74">
        <v>92</v>
      </c>
      <c r="G197" s="74">
        <v>86</v>
      </c>
      <c r="H197" s="74">
        <v>6</v>
      </c>
      <c r="I197" s="74">
        <v>77</v>
      </c>
      <c r="J197" s="74">
        <v>58</v>
      </c>
      <c r="K197" s="74">
        <v>52</v>
      </c>
      <c r="L197" s="74">
        <v>6</v>
      </c>
    </row>
    <row r="198" spans="1:12" ht="11.1" customHeight="1">
      <c r="A198" s="66">
        <f>IF(C198&lt;&gt;"",COUNTA($C$11:C198),"")</f>
        <v>140</v>
      </c>
      <c r="B198" s="72"/>
      <c r="C198" s="73" t="s">
        <v>17</v>
      </c>
      <c r="D198" s="74">
        <v>164</v>
      </c>
      <c r="E198" s="74">
        <v>98</v>
      </c>
      <c r="F198" s="74">
        <v>34</v>
      </c>
      <c r="G198" s="74">
        <v>23</v>
      </c>
      <c r="H198" s="74">
        <v>11</v>
      </c>
      <c r="I198" s="74">
        <v>64</v>
      </c>
      <c r="J198" s="74">
        <v>66</v>
      </c>
      <c r="K198" s="74">
        <v>43</v>
      </c>
      <c r="L198" s="74">
        <v>23</v>
      </c>
    </row>
    <row r="199" spans="1:12" ht="11.1" customHeight="1">
      <c r="A199" s="66">
        <f>IF(C199&lt;&gt;"",COUNTA($C$11:C199),"")</f>
        <v>141</v>
      </c>
      <c r="B199" s="72"/>
      <c r="C199" s="73" t="s">
        <v>70</v>
      </c>
      <c r="D199" s="74">
        <v>391</v>
      </c>
      <c r="E199" s="74">
        <v>267</v>
      </c>
      <c r="F199" s="74">
        <v>126</v>
      </c>
      <c r="G199" s="74">
        <v>109</v>
      </c>
      <c r="H199" s="74">
        <v>17</v>
      </c>
      <c r="I199" s="74">
        <v>141</v>
      </c>
      <c r="J199" s="74">
        <v>124</v>
      </c>
      <c r="K199" s="74">
        <v>95</v>
      </c>
      <c r="L199" s="74">
        <v>29</v>
      </c>
    </row>
    <row r="200" spans="1:12" ht="5.0999999999999996" customHeight="1">
      <c r="A200" s="66" t="str">
        <f>IF(C200&lt;&gt;"",COUNTA($C$11:C200),"")</f>
        <v/>
      </c>
      <c r="B200" s="72"/>
      <c r="C200" s="73"/>
      <c r="D200" s="74"/>
      <c r="E200" s="74"/>
      <c r="F200" s="74"/>
      <c r="G200" s="74"/>
      <c r="H200" s="74"/>
      <c r="I200" s="74"/>
      <c r="J200" s="74"/>
      <c r="K200" s="74"/>
      <c r="L200" s="74"/>
    </row>
    <row r="201" spans="1:12" ht="11.1" customHeight="1">
      <c r="A201" s="66">
        <f>IF(C201&lt;&gt;"",COUNTA($C$11:C201),"")</f>
        <v>142</v>
      </c>
      <c r="B201" s="72" t="str">
        <f>'[1]Tab 1.1'!$P$2</f>
        <v>2024</v>
      </c>
      <c r="C201" s="73" t="s">
        <v>16</v>
      </c>
      <c r="D201" s="74">
        <f>'[1]Tab 1.1'!G17</f>
        <v>218</v>
      </c>
      <c r="E201" s="74">
        <f>'[1]Tab 1.1'!H17</f>
        <v>159</v>
      </c>
      <c r="F201" s="74">
        <f>'[1]Tab 1.1'!I17</f>
        <v>87</v>
      </c>
      <c r="G201" s="74">
        <f>'[1]Tab 1.1'!J17</f>
        <v>74</v>
      </c>
      <c r="H201" s="74">
        <f>'[1]Tab 1.1'!K17</f>
        <v>13</v>
      </c>
      <c r="I201" s="74">
        <f>'[1]Tab 1.1'!L17</f>
        <v>72</v>
      </c>
      <c r="J201" s="74">
        <f>'[1]Tab 1.1'!M17</f>
        <v>59</v>
      </c>
      <c r="K201" s="74">
        <f>'[1]Tab 1.1'!N17</f>
        <v>55</v>
      </c>
      <c r="L201" s="74">
        <f>'[1]Tab 1.1'!O17</f>
        <v>4</v>
      </c>
    </row>
    <row r="202" spans="1:12" ht="11.1" customHeight="1">
      <c r="A202" s="66">
        <f>IF(C202&lt;&gt;"",COUNTA($C$11:C202),"")</f>
        <v>143</v>
      </c>
      <c r="B202" s="72"/>
      <c r="C202" s="73" t="s">
        <v>17</v>
      </c>
      <c r="D202" s="74">
        <f>'[1]Tab 1.1'!G18</f>
        <v>159</v>
      </c>
      <c r="E202" s="74">
        <f>'[1]Tab 1.1'!H18</f>
        <v>93</v>
      </c>
      <c r="F202" s="74">
        <f>'[1]Tab 1.1'!I18</f>
        <v>32</v>
      </c>
      <c r="G202" s="74">
        <f>'[1]Tab 1.1'!J18</f>
        <v>20</v>
      </c>
      <c r="H202" s="74">
        <f>'[1]Tab 1.1'!K18</f>
        <v>12</v>
      </c>
      <c r="I202" s="74">
        <f>'[1]Tab 1.1'!L18</f>
        <v>61</v>
      </c>
      <c r="J202" s="74">
        <f>'[1]Tab 1.1'!M18</f>
        <v>66</v>
      </c>
      <c r="K202" s="74">
        <f>'[1]Tab 1.1'!N18</f>
        <v>41</v>
      </c>
      <c r="L202" s="74">
        <f>'[1]Tab 1.1'!O18</f>
        <v>25</v>
      </c>
    </row>
    <row r="203" spans="1:12" ht="11.1" customHeight="1">
      <c r="A203" s="66">
        <f>IF(C203&lt;&gt;"",COUNTA($C$11:C203),"")</f>
        <v>144</v>
      </c>
      <c r="B203" s="72"/>
      <c r="C203" s="73" t="s">
        <v>70</v>
      </c>
      <c r="D203" s="74">
        <f>'[1]Tab 1.1'!G19</f>
        <v>377</v>
      </c>
      <c r="E203" s="74">
        <f>'[1]Tab 1.1'!H19</f>
        <v>252</v>
      </c>
      <c r="F203" s="74">
        <f>'[1]Tab 1.1'!I19</f>
        <v>119</v>
      </c>
      <c r="G203" s="74">
        <f>'[1]Tab 1.1'!J19</f>
        <v>94</v>
      </c>
      <c r="H203" s="74">
        <f>'[1]Tab 1.1'!K19</f>
        <v>25</v>
      </c>
      <c r="I203" s="74">
        <f>'[1]Tab 1.1'!L19</f>
        <v>133</v>
      </c>
      <c r="J203" s="74">
        <f>'[1]Tab 1.1'!M19</f>
        <v>125</v>
      </c>
      <c r="K203" s="74">
        <f>'[1]Tab 1.1'!N19</f>
        <v>96</v>
      </c>
      <c r="L203" s="74">
        <f>'[1]Tab 1.1'!O19</f>
        <v>29</v>
      </c>
    </row>
    <row r="204" spans="1:12" ht="17.100000000000001" customHeight="1">
      <c r="A204" s="66" t="str">
        <f>IF(C204&lt;&gt;"",COUNTA($C$11:C204),"")</f>
        <v/>
      </c>
      <c r="B204" s="72"/>
      <c r="C204" s="73"/>
      <c r="D204" s="186" t="s">
        <v>23</v>
      </c>
      <c r="E204" s="186"/>
      <c r="F204" s="186"/>
      <c r="G204" s="186"/>
      <c r="H204" s="186"/>
      <c r="I204" s="186"/>
      <c r="J204" s="186"/>
      <c r="K204" s="186"/>
      <c r="L204" s="186"/>
    </row>
    <row r="205" spans="1:12" ht="11.1" customHeight="1">
      <c r="A205" s="66">
        <f>IF(C205&lt;&gt;"",COUNTA($C$11:C205),"")</f>
        <v>145</v>
      </c>
      <c r="B205" s="72" t="s">
        <v>25</v>
      </c>
      <c r="C205" s="73" t="s">
        <v>16</v>
      </c>
      <c r="D205" s="74">
        <v>234</v>
      </c>
      <c r="E205" s="74">
        <v>144</v>
      </c>
      <c r="F205" s="74">
        <v>144</v>
      </c>
      <c r="G205" s="74">
        <v>140</v>
      </c>
      <c r="H205" s="74">
        <v>4</v>
      </c>
      <c r="I205" s="74" t="s">
        <v>20</v>
      </c>
      <c r="J205" s="74">
        <v>90</v>
      </c>
      <c r="K205" s="74">
        <v>83</v>
      </c>
      <c r="L205" s="74">
        <v>7</v>
      </c>
    </row>
    <row r="206" spans="1:12" ht="11.1" customHeight="1">
      <c r="A206" s="66">
        <f>IF(C206&lt;&gt;"",COUNTA($C$11:C206),"")</f>
        <v>146</v>
      </c>
      <c r="B206" s="72"/>
      <c r="C206" s="73" t="s">
        <v>17</v>
      </c>
      <c r="D206" s="74">
        <v>128</v>
      </c>
      <c r="E206" s="74">
        <v>12</v>
      </c>
      <c r="F206" s="74">
        <v>12</v>
      </c>
      <c r="G206" s="74">
        <v>11</v>
      </c>
      <c r="H206" s="74">
        <v>1</v>
      </c>
      <c r="I206" s="74" t="s">
        <v>20</v>
      </c>
      <c r="J206" s="74">
        <v>116</v>
      </c>
      <c r="K206" s="74">
        <v>61</v>
      </c>
      <c r="L206" s="74">
        <v>55</v>
      </c>
    </row>
    <row r="207" spans="1:12" ht="11.1" customHeight="1">
      <c r="A207" s="66">
        <f>IF(C207&lt;&gt;"",COUNTA($C$11:C207),"")</f>
        <v>147</v>
      </c>
      <c r="B207" s="72"/>
      <c r="C207" s="73" t="s">
        <v>70</v>
      </c>
      <c r="D207" s="74">
        <v>362</v>
      </c>
      <c r="E207" s="74">
        <v>156</v>
      </c>
      <c r="F207" s="74">
        <v>156</v>
      </c>
      <c r="G207" s="74">
        <v>151</v>
      </c>
      <c r="H207" s="74">
        <v>5</v>
      </c>
      <c r="I207" s="74" t="s">
        <v>20</v>
      </c>
      <c r="J207" s="74">
        <v>206</v>
      </c>
      <c r="K207" s="74">
        <v>144</v>
      </c>
      <c r="L207" s="74">
        <v>62</v>
      </c>
    </row>
    <row r="208" spans="1:12" ht="5.0999999999999996" customHeight="1">
      <c r="A208" s="66" t="str">
        <f>IF(C208&lt;&gt;"",COUNTA($C$11:C208),"")</f>
        <v/>
      </c>
      <c r="B208" s="75"/>
      <c r="C208" s="76"/>
      <c r="D208" s="74"/>
      <c r="E208" s="74"/>
      <c r="F208" s="74"/>
      <c r="G208" s="74"/>
      <c r="H208" s="74"/>
      <c r="I208" s="74"/>
      <c r="J208" s="74"/>
      <c r="K208" s="74"/>
      <c r="L208" s="74"/>
    </row>
    <row r="209" spans="1:12" ht="11.1" customHeight="1">
      <c r="A209" s="66">
        <f>IF(C209&lt;&gt;"",COUNTA($C$11:C209),"")</f>
        <v>148</v>
      </c>
      <c r="B209" s="72" t="s">
        <v>26</v>
      </c>
      <c r="C209" s="73" t="s">
        <v>16</v>
      </c>
      <c r="D209" s="74">
        <v>385</v>
      </c>
      <c r="E209" s="74">
        <v>278</v>
      </c>
      <c r="F209" s="74">
        <v>152</v>
      </c>
      <c r="G209" s="74">
        <v>149</v>
      </c>
      <c r="H209" s="74">
        <v>3</v>
      </c>
      <c r="I209" s="74">
        <v>126</v>
      </c>
      <c r="J209" s="74">
        <v>107</v>
      </c>
      <c r="K209" s="74">
        <v>105</v>
      </c>
      <c r="L209" s="74">
        <v>2</v>
      </c>
    </row>
    <row r="210" spans="1:12" ht="11.1" customHeight="1">
      <c r="A210" s="66">
        <f>IF(C210&lt;&gt;"",COUNTA($C$11:C210),"")</f>
        <v>149</v>
      </c>
      <c r="B210" s="72"/>
      <c r="C210" s="73" t="s">
        <v>17</v>
      </c>
      <c r="D210" s="74">
        <v>214</v>
      </c>
      <c r="E210" s="74">
        <v>102</v>
      </c>
      <c r="F210" s="74">
        <v>31</v>
      </c>
      <c r="G210" s="74">
        <v>25</v>
      </c>
      <c r="H210" s="74">
        <v>6</v>
      </c>
      <c r="I210" s="74">
        <v>71</v>
      </c>
      <c r="J210" s="74">
        <v>112</v>
      </c>
      <c r="K210" s="74">
        <v>91</v>
      </c>
      <c r="L210" s="74">
        <v>21</v>
      </c>
    </row>
    <row r="211" spans="1:12" ht="11.1" customHeight="1">
      <c r="A211" s="66">
        <f>IF(C211&lt;&gt;"",COUNTA($C$11:C211),"")</f>
        <v>150</v>
      </c>
      <c r="B211" s="72"/>
      <c r="C211" s="73" t="s">
        <v>70</v>
      </c>
      <c r="D211" s="74">
        <v>599</v>
      </c>
      <c r="E211" s="74">
        <v>380</v>
      </c>
      <c r="F211" s="74">
        <v>183</v>
      </c>
      <c r="G211" s="74">
        <v>174</v>
      </c>
      <c r="H211" s="74">
        <v>9</v>
      </c>
      <c r="I211" s="74">
        <v>197</v>
      </c>
      <c r="J211" s="74">
        <v>219</v>
      </c>
      <c r="K211" s="74">
        <v>196</v>
      </c>
      <c r="L211" s="74">
        <v>23</v>
      </c>
    </row>
    <row r="212" spans="1:12" ht="5.0999999999999996" customHeight="1">
      <c r="A212" s="66" t="str">
        <f>IF(C212&lt;&gt;"",COUNTA($C$11:C212),"")</f>
        <v/>
      </c>
      <c r="B212" s="72"/>
      <c r="C212" s="73"/>
      <c r="D212" s="74"/>
      <c r="E212" s="74"/>
      <c r="F212" s="74"/>
      <c r="G212" s="74"/>
      <c r="H212" s="74"/>
      <c r="I212" s="74"/>
      <c r="J212" s="74"/>
      <c r="K212" s="74"/>
      <c r="L212" s="74"/>
    </row>
    <row r="213" spans="1:12" ht="11.1" customHeight="1">
      <c r="A213" s="66">
        <f>IF(C213&lt;&gt;"",COUNTA($C$11:C213),"")</f>
        <v>151</v>
      </c>
      <c r="B213" s="72" t="s">
        <v>27</v>
      </c>
      <c r="C213" s="73" t="s">
        <v>16</v>
      </c>
      <c r="D213" s="74">
        <v>386</v>
      </c>
      <c r="E213" s="74">
        <v>273</v>
      </c>
      <c r="F213" s="74">
        <v>165</v>
      </c>
      <c r="G213" s="74">
        <v>152</v>
      </c>
      <c r="H213" s="74">
        <v>13</v>
      </c>
      <c r="I213" s="74">
        <v>108</v>
      </c>
      <c r="J213" s="74">
        <v>113</v>
      </c>
      <c r="K213" s="74">
        <v>99</v>
      </c>
      <c r="L213" s="74">
        <v>14</v>
      </c>
    </row>
    <row r="214" spans="1:12" ht="11.1" customHeight="1">
      <c r="A214" s="66">
        <f>IF(C214&lt;&gt;"",COUNTA($C$11:C214),"")</f>
        <v>152</v>
      </c>
      <c r="B214" s="72"/>
      <c r="C214" s="73" t="s">
        <v>17</v>
      </c>
      <c r="D214" s="74">
        <v>219</v>
      </c>
      <c r="E214" s="74">
        <v>108</v>
      </c>
      <c r="F214" s="74">
        <v>51</v>
      </c>
      <c r="G214" s="74">
        <v>33</v>
      </c>
      <c r="H214" s="74">
        <v>18</v>
      </c>
      <c r="I214" s="74">
        <v>57</v>
      </c>
      <c r="J214" s="74">
        <v>111</v>
      </c>
      <c r="K214" s="74">
        <v>81</v>
      </c>
      <c r="L214" s="74">
        <v>30</v>
      </c>
    </row>
    <row r="215" spans="1:12" ht="11.1" customHeight="1">
      <c r="A215" s="66">
        <f>IF(C215&lt;&gt;"",COUNTA($C$11:C215),"")</f>
        <v>153</v>
      </c>
      <c r="B215" s="72"/>
      <c r="C215" s="73" t="s">
        <v>70</v>
      </c>
      <c r="D215" s="74">
        <v>605</v>
      </c>
      <c r="E215" s="74">
        <v>381</v>
      </c>
      <c r="F215" s="74">
        <v>216</v>
      </c>
      <c r="G215" s="74">
        <v>185</v>
      </c>
      <c r="H215" s="74">
        <v>31</v>
      </c>
      <c r="I215" s="74">
        <v>165</v>
      </c>
      <c r="J215" s="74">
        <v>224</v>
      </c>
      <c r="K215" s="74">
        <v>180</v>
      </c>
      <c r="L215" s="74">
        <v>44</v>
      </c>
    </row>
    <row r="216" spans="1:12" ht="5.0999999999999996" customHeight="1">
      <c r="A216" s="66" t="str">
        <f>IF(C216&lt;&gt;"",COUNTA($C$11:C216),"")</f>
        <v/>
      </c>
      <c r="B216" s="72"/>
      <c r="C216" s="73"/>
      <c r="D216" s="74"/>
      <c r="E216" s="74"/>
      <c r="F216" s="74"/>
      <c r="G216" s="74"/>
      <c r="H216" s="74"/>
      <c r="I216" s="74"/>
      <c r="J216" s="74"/>
      <c r="K216" s="74"/>
      <c r="L216" s="74"/>
    </row>
    <row r="217" spans="1:12" ht="11.1" customHeight="1">
      <c r="A217" s="66">
        <f>IF(C217&lt;&gt;"",COUNTA($C$11:C217),"")</f>
        <v>154</v>
      </c>
      <c r="B217" s="72" t="s">
        <v>28</v>
      </c>
      <c r="C217" s="73" t="s">
        <v>16</v>
      </c>
      <c r="D217" s="74">
        <v>428</v>
      </c>
      <c r="E217" s="74">
        <v>313</v>
      </c>
      <c r="F217" s="74">
        <v>174</v>
      </c>
      <c r="G217" s="74">
        <v>146</v>
      </c>
      <c r="H217" s="74">
        <v>28</v>
      </c>
      <c r="I217" s="74">
        <v>139</v>
      </c>
      <c r="J217" s="74">
        <v>115</v>
      </c>
      <c r="K217" s="74">
        <v>90</v>
      </c>
      <c r="L217" s="74">
        <v>25</v>
      </c>
    </row>
    <row r="218" spans="1:12" ht="11.1" customHeight="1">
      <c r="A218" s="66">
        <f>IF(C218&lt;&gt;"",COUNTA($C$11:C218),"")</f>
        <v>155</v>
      </c>
      <c r="B218" s="72"/>
      <c r="C218" s="73" t="s">
        <v>17</v>
      </c>
      <c r="D218" s="74">
        <v>266</v>
      </c>
      <c r="E218" s="74">
        <v>141</v>
      </c>
      <c r="F218" s="74">
        <v>49</v>
      </c>
      <c r="G218" s="74">
        <v>35</v>
      </c>
      <c r="H218" s="74">
        <v>14</v>
      </c>
      <c r="I218" s="74">
        <v>92</v>
      </c>
      <c r="J218" s="74">
        <v>125</v>
      </c>
      <c r="K218" s="74">
        <v>75</v>
      </c>
      <c r="L218" s="74">
        <v>50</v>
      </c>
    </row>
    <row r="219" spans="1:12" ht="11.1" customHeight="1">
      <c r="A219" s="66">
        <f>IF(C219&lt;&gt;"",COUNTA($C$11:C219),"")</f>
        <v>156</v>
      </c>
      <c r="B219" s="72"/>
      <c r="C219" s="73" t="s">
        <v>70</v>
      </c>
      <c r="D219" s="74">
        <v>694</v>
      </c>
      <c r="E219" s="74">
        <v>454</v>
      </c>
      <c r="F219" s="74">
        <v>223</v>
      </c>
      <c r="G219" s="74">
        <v>181</v>
      </c>
      <c r="H219" s="74">
        <v>42</v>
      </c>
      <c r="I219" s="74">
        <v>231</v>
      </c>
      <c r="J219" s="74">
        <v>240</v>
      </c>
      <c r="K219" s="74">
        <v>165</v>
      </c>
      <c r="L219" s="74">
        <v>75</v>
      </c>
    </row>
    <row r="220" spans="1:12" ht="5.0999999999999996" customHeight="1">
      <c r="A220" s="66" t="str">
        <f>IF(C220&lt;&gt;"",COUNTA($C$11:C220),"")</f>
        <v/>
      </c>
      <c r="B220" s="72"/>
      <c r="C220" s="73"/>
      <c r="D220" s="74"/>
      <c r="E220" s="74"/>
      <c r="F220" s="74"/>
      <c r="G220" s="74"/>
      <c r="H220" s="74"/>
      <c r="I220" s="74"/>
      <c r="J220" s="74"/>
      <c r="K220" s="74"/>
      <c r="L220" s="74"/>
    </row>
    <row r="221" spans="1:12" ht="11.1" customHeight="1">
      <c r="A221" s="66">
        <f>IF(C221&lt;&gt;"",COUNTA($C$11:C221),"")</f>
        <v>157</v>
      </c>
      <c r="B221" s="72">
        <v>2015</v>
      </c>
      <c r="C221" s="73" t="s">
        <v>16</v>
      </c>
      <c r="D221" s="74">
        <v>460</v>
      </c>
      <c r="E221" s="74">
        <v>359</v>
      </c>
      <c r="F221" s="74">
        <v>169</v>
      </c>
      <c r="G221" s="74">
        <v>138</v>
      </c>
      <c r="H221" s="74">
        <v>31</v>
      </c>
      <c r="I221" s="74">
        <v>190</v>
      </c>
      <c r="J221" s="74">
        <v>101</v>
      </c>
      <c r="K221" s="74">
        <v>81</v>
      </c>
      <c r="L221" s="74">
        <v>20</v>
      </c>
    </row>
    <row r="222" spans="1:12" ht="11.1" customHeight="1">
      <c r="A222" s="66">
        <f>IF(C222&lt;&gt;"",COUNTA($C$11:C222),"")</f>
        <v>158</v>
      </c>
      <c r="B222" s="72"/>
      <c r="C222" s="73" t="s">
        <v>17</v>
      </c>
      <c r="D222" s="74">
        <v>287</v>
      </c>
      <c r="E222" s="74">
        <v>152</v>
      </c>
      <c r="F222" s="74">
        <v>63</v>
      </c>
      <c r="G222" s="74">
        <v>38</v>
      </c>
      <c r="H222" s="74">
        <v>25</v>
      </c>
      <c r="I222" s="74">
        <v>89</v>
      </c>
      <c r="J222" s="74">
        <v>135</v>
      </c>
      <c r="K222" s="74">
        <v>68</v>
      </c>
      <c r="L222" s="74">
        <v>67</v>
      </c>
    </row>
    <row r="223" spans="1:12" ht="11.1" customHeight="1">
      <c r="A223" s="66">
        <f>IF(C223&lt;&gt;"",COUNTA($C$11:C223),"")</f>
        <v>159</v>
      </c>
      <c r="B223" s="72"/>
      <c r="C223" s="73" t="s">
        <v>70</v>
      </c>
      <c r="D223" s="74">
        <v>747</v>
      </c>
      <c r="E223" s="74">
        <v>511</v>
      </c>
      <c r="F223" s="74">
        <v>232</v>
      </c>
      <c r="G223" s="74">
        <v>176</v>
      </c>
      <c r="H223" s="74">
        <v>56</v>
      </c>
      <c r="I223" s="74">
        <v>279</v>
      </c>
      <c r="J223" s="74">
        <v>236</v>
      </c>
      <c r="K223" s="74">
        <v>149</v>
      </c>
      <c r="L223" s="74">
        <v>87</v>
      </c>
    </row>
    <row r="224" spans="1:12" ht="5.0999999999999996" customHeight="1">
      <c r="A224" s="66" t="str">
        <f>IF(C224&lt;&gt;"",COUNTA($C$11:C224),"")</f>
        <v/>
      </c>
      <c r="B224" s="72"/>
      <c r="C224" s="73"/>
      <c r="D224" s="74"/>
      <c r="E224" s="74"/>
      <c r="F224" s="74"/>
      <c r="G224" s="74"/>
      <c r="H224" s="74"/>
      <c r="I224" s="74"/>
      <c r="J224" s="74"/>
      <c r="K224" s="74"/>
      <c r="L224" s="74"/>
    </row>
    <row r="225" spans="1:12" ht="11.1" customHeight="1">
      <c r="A225" s="66">
        <f>IF(C225&lt;&gt;"",COUNTA($C$11:C225),"")</f>
        <v>160</v>
      </c>
      <c r="B225" s="72" t="s">
        <v>288</v>
      </c>
      <c r="C225" s="73" t="s">
        <v>16</v>
      </c>
      <c r="D225" s="74">
        <v>407</v>
      </c>
      <c r="E225" s="74">
        <v>310</v>
      </c>
      <c r="F225" s="74">
        <v>159</v>
      </c>
      <c r="G225" s="74">
        <v>135</v>
      </c>
      <c r="H225" s="74">
        <v>24</v>
      </c>
      <c r="I225" s="74">
        <v>151</v>
      </c>
      <c r="J225" s="74">
        <v>97</v>
      </c>
      <c r="K225" s="74">
        <v>74</v>
      </c>
      <c r="L225" s="74">
        <v>23</v>
      </c>
    </row>
    <row r="226" spans="1:12" ht="11.1" customHeight="1">
      <c r="A226" s="66">
        <f>IF(C226&lt;&gt;"",COUNTA($C$11:C226),"")</f>
        <v>161</v>
      </c>
      <c r="B226" s="72"/>
      <c r="C226" s="73" t="s">
        <v>17</v>
      </c>
      <c r="D226" s="74">
        <v>293</v>
      </c>
      <c r="E226" s="74">
        <v>165</v>
      </c>
      <c r="F226" s="74">
        <v>66</v>
      </c>
      <c r="G226" s="74">
        <v>41</v>
      </c>
      <c r="H226" s="74">
        <v>25</v>
      </c>
      <c r="I226" s="74">
        <v>99</v>
      </c>
      <c r="J226" s="74">
        <v>128</v>
      </c>
      <c r="K226" s="74">
        <v>63</v>
      </c>
      <c r="L226" s="74">
        <v>65</v>
      </c>
    </row>
    <row r="227" spans="1:12" ht="11.1" customHeight="1">
      <c r="A227" s="66">
        <f>IF(C227&lt;&gt;"",COUNTA($C$11:C227),"")</f>
        <v>162</v>
      </c>
      <c r="B227" s="72"/>
      <c r="C227" s="73" t="s">
        <v>70</v>
      </c>
      <c r="D227" s="74">
        <v>700</v>
      </c>
      <c r="E227" s="74">
        <v>475</v>
      </c>
      <c r="F227" s="74">
        <v>225</v>
      </c>
      <c r="G227" s="74">
        <v>176</v>
      </c>
      <c r="H227" s="74">
        <v>49</v>
      </c>
      <c r="I227" s="74">
        <v>250</v>
      </c>
      <c r="J227" s="74">
        <v>225</v>
      </c>
      <c r="K227" s="74">
        <v>137</v>
      </c>
      <c r="L227" s="74">
        <v>88</v>
      </c>
    </row>
    <row r="228" spans="1:12" ht="5.0999999999999996" customHeight="1">
      <c r="A228" s="66" t="str">
        <f>IF(C228&lt;&gt;"",COUNTA($C$11:C228),"")</f>
        <v/>
      </c>
      <c r="B228" s="72"/>
      <c r="C228" s="73"/>
      <c r="D228" s="74"/>
      <c r="E228" s="74"/>
      <c r="F228" s="74"/>
      <c r="G228" s="74"/>
      <c r="H228" s="74"/>
      <c r="I228" s="74"/>
      <c r="J228" s="74"/>
      <c r="K228" s="74"/>
      <c r="L228" s="74"/>
    </row>
    <row r="229" spans="1:12" ht="11.1" customHeight="1">
      <c r="A229" s="66">
        <f>IF(C229&lt;&gt;"",COUNTA($C$11:C229),"")</f>
        <v>163</v>
      </c>
      <c r="B229" s="72" t="s">
        <v>289</v>
      </c>
      <c r="C229" s="73" t="s">
        <v>16</v>
      </c>
      <c r="D229" s="74">
        <v>408</v>
      </c>
      <c r="E229" s="74">
        <v>293</v>
      </c>
      <c r="F229" s="74">
        <v>161</v>
      </c>
      <c r="G229" s="74">
        <v>124</v>
      </c>
      <c r="H229" s="74">
        <v>37</v>
      </c>
      <c r="I229" s="74">
        <v>132</v>
      </c>
      <c r="J229" s="74">
        <v>115</v>
      </c>
      <c r="K229" s="74">
        <v>89</v>
      </c>
      <c r="L229" s="74">
        <v>26</v>
      </c>
    </row>
    <row r="230" spans="1:12" ht="11.1" customHeight="1">
      <c r="A230" s="66">
        <f>IF(C230&lt;&gt;"",COUNTA($C$11:C230),"")</f>
        <v>164</v>
      </c>
      <c r="B230" s="72"/>
      <c r="C230" s="73" t="s">
        <v>17</v>
      </c>
      <c r="D230" s="74">
        <v>281</v>
      </c>
      <c r="E230" s="74">
        <v>163</v>
      </c>
      <c r="F230" s="74">
        <v>64</v>
      </c>
      <c r="G230" s="74">
        <v>40</v>
      </c>
      <c r="H230" s="74">
        <v>24</v>
      </c>
      <c r="I230" s="74">
        <v>99</v>
      </c>
      <c r="J230" s="74">
        <v>118</v>
      </c>
      <c r="K230" s="74">
        <v>63</v>
      </c>
      <c r="L230" s="74">
        <v>55</v>
      </c>
    </row>
    <row r="231" spans="1:12" ht="11.1" customHeight="1">
      <c r="A231" s="66">
        <f>IF(C231&lt;&gt;"",COUNTA($C$11:C231),"")</f>
        <v>165</v>
      </c>
      <c r="B231" s="72"/>
      <c r="C231" s="73" t="s">
        <v>70</v>
      </c>
      <c r="D231" s="74">
        <v>689</v>
      </c>
      <c r="E231" s="74">
        <v>456</v>
      </c>
      <c r="F231" s="74">
        <v>225</v>
      </c>
      <c r="G231" s="74">
        <v>164</v>
      </c>
      <c r="H231" s="74">
        <v>61</v>
      </c>
      <c r="I231" s="74">
        <v>231</v>
      </c>
      <c r="J231" s="74">
        <v>233</v>
      </c>
      <c r="K231" s="74">
        <v>152</v>
      </c>
      <c r="L231" s="74">
        <v>81</v>
      </c>
    </row>
    <row r="232" spans="1:12" ht="5.0999999999999996" customHeight="1">
      <c r="A232" s="66" t="str">
        <f>IF(C232&lt;&gt;"",COUNTA($C$11:C232),"")</f>
        <v/>
      </c>
      <c r="B232" s="72"/>
      <c r="C232" s="73"/>
      <c r="D232" s="74"/>
      <c r="E232" s="74"/>
      <c r="F232" s="74"/>
      <c r="G232" s="74"/>
      <c r="H232" s="74"/>
      <c r="I232" s="74"/>
      <c r="J232" s="74"/>
      <c r="K232" s="74"/>
      <c r="L232" s="74"/>
    </row>
    <row r="233" spans="1:12" ht="11.1" customHeight="1">
      <c r="A233" s="66">
        <f>IF(C233&lt;&gt;"",COUNTA($C$11:C233),"")</f>
        <v>166</v>
      </c>
      <c r="B233" s="72" t="str">
        <f>'[1]Tab 1.1'!$P$2</f>
        <v>2024</v>
      </c>
      <c r="C233" s="73" t="s">
        <v>16</v>
      </c>
      <c r="D233" s="74">
        <f>'[1]Tab 1.1'!G20</f>
        <v>398</v>
      </c>
      <c r="E233" s="74">
        <f>'[1]Tab 1.1'!H20</f>
        <v>283</v>
      </c>
      <c r="F233" s="74">
        <f>'[1]Tab 1.1'!I20</f>
        <v>161</v>
      </c>
      <c r="G233" s="74">
        <f>'[1]Tab 1.1'!J20</f>
        <v>128</v>
      </c>
      <c r="H233" s="74">
        <f>'[1]Tab 1.1'!K20</f>
        <v>33</v>
      </c>
      <c r="I233" s="74">
        <f>'[1]Tab 1.1'!L20</f>
        <v>122</v>
      </c>
      <c r="J233" s="74">
        <f>'[1]Tab 1.1'!M20</f>
        <v>115</v>
      </c>
      <c r="K233" s="74">
        <f>'[1]Tab 1.1'!N20</f>
        <v>83</v>
      </c>
      <c r="L233" s="74">
        <f>'[1]Tab 1.1'!O20</f>
        <v>32</v>
      </c>
    </row>
    <row r="234" spans="1:12" ht="11.1" customHeight="1">
      <c r="A234" s="66">
        <f>IF(C234&lt;&gt;"",COUNTA($C$11:C234),"")</f>
        <v>167</v>
      </c>
      <c r="B234" s="72"/>
      <c r="C234" s="73" t="s">
        <v>17</v>
      </c>
      <c r="D234" s="74">
        <f>'[1]Tab 1.1'!G21</f>
        <v>294</v>
      </c>
      <c r="E234" s="74">
        <f>'[1]Tab 1.1'!H21</f>
        <v>171</v>
      </c>
      <c r="F234" s="74">
        <f>'[1]Tab 1.1'!I21</f>
        <v>78</v>
      </c>
      <c r="G234" s="74">
        <f>'[1]Tab 1.1'!J21</f>
        <v>39</v>
      </c>
      <c r="H234" s="74">
        <f>'[1]Tab 1.1'!K21</f>
        <v>39</v>
      </c>
      <c r="I234" s="74">
        <f>'[1]Tab 1.1'!L21</f>
        <v>93</v>
      </c>
      <c r="J234" s="74">
        <f>'[1]Tab 1.1'!M21</f>
        <v>123</v>
      </c>
      <c r="K234" s="74">
        <f>'[1]Tab 1.1'!N21</f>
        <v>66</v>
      </c>
      <c r="L234" s="74">
        <f>'[1]Tab 1.1'!O21</f>
        <v>57</v>
      </c>
    </row>
    <row r="235" spans="1:12" ht="11.1" customHeight="1">
      <c r="A235" s="66">
        <f>IF(C235&lt;&gt;"",COUNTA($C$11:C235),"")</f>
        <v>168</v>
      </c>
      <c r="B235" s="72"/>
      <c r="C235" s="73" t="s">
        <v>70</v>
      </c>
      <c r="D235" s="74">
        <f>'[1]Tab 1.1'!G22</f>
        <v>692</v>
      </c>
      <c r="E235" s="74">
        <f>'[1]Tab 1.1'!H22</f>
        <v>454</v>
      </c>
      <c r="F235" s="74">
        <f>'[1]Tab 1.1'!I22</f>
        <v>239</v>
      </c>
      <c r="G235" s="74">
        <f>'[1]Tab 1.1'!J22</f>
        <v>167</v>
      </c>
      <c r="H235" s="74">
        <f>'[1]Tab 1.1'!K22</f>
        <v>72</v>
      </c>
      <c r="I235" s="74">
        <f>'[1]Tab 1.1'!L22</f>
        <v>215</v>
      </c>
      <c r="J235" s="74">
        <f>'[1]Tab 1.1'!M22</f>
        <v>238</v>
      </c>
      <c r="K235" s="74">
        <f>'[1]Tab 1.1'!N22</f>
        <v>149</v>
      </c>
      <c r="L235" s="74">
        <f>'[1]Tab 1.1'!O22</f>
        <v>89</v>
      </c>
    </row>
    <row r="236" spans="1:12" ht="30" customHeight="1">
      <c r="A236" s="66" t="str">
        <f>IF(C236&lt;&gt;"",COUNTA($C$11:C236),"")</f>
        <v/>
      </c>
      <c r="B236" s="72"/>
      <c r="C236" s="73"/>
      <c r="D236" s="193" t="s">
        <v>270</v>
      </c>
      <c r="E236" s="186"/>
      <c r="F236" s="186"/>
      <c r="G236" s="186"/>
      <c r="H236" s="186"/>
      <c r="I236" s="186"/>
      <c r="J236" s="186"/>
      <c r="K236" s="186"/>
      <c r="L236" s="186"/>
    </row>
    <row r="237" spans="1:12" ht="11.1" customHeight="1">
      <c r="A237" s="66">
        <f>IF(C237&lt;&gt;"",COUNTA($C$11:C237),"")</f>
        <v>169</v>
      </c>
      <c r="B237" s="72" t="s">
        <v>288</v>
      </c>
      <c r="C237" s="73" t="s">
        <v>16</v>
      </c>
      <c r="D237" s="74">
        <v>31</v>
      </c>
      <c r="E237" s="74">
        <v>28</v>
      </c>
      <c r="F237" s="74">
        <v>25</v>
      </c>
      <c r="G237" s="74">
        <v>25</v>
      </c>
      <c r="H237" s="74" t="s">
        <v>20</v>
      </c>
      <c r="I237" s="74">
        <v>3</v>
      </c>
      <c r="J237" s="74">
        <v>3</v>
      </c>
      <c r="K237" s="74">
        <v>3</v>
      </c>
      <c r="L237" s="74" t="s">
        <v>20</v>
      </c>
    </row>
    <row r="238" spans="1:12" ht="11.1" customHeight="1">
      <c r="A238" s="66">
        <f>IF(C238&lt;&gt;"",COUNTA($C$11:C238),"")</f>
        <v>170</v>
      </c>
      <c r="B238" s="72"/>
      <c r="C238" s="73" t="s">
        <v>17</v>
      </c>
      <c r="D238" s="74">
        <v>45</v>
      </c>
      <c r="E238" s="74">
        <v>33</v>
      </c>
      <c r="F238" s="74">
        <v>27</v>
      </c>
      <c r="G238" s="74">
        <v>22</v>
      </c>
      <c r="H238" s="74">
        <v>5</v>
      </c>
      <c r="I238" s="74">
        <v>6</v>
      </c>
      <c r="J238" s="74">
        <v>12</v>
      </c>
      <c r="K238" s="74">
        <v>10</v>
      </c>
      <c r="L238" s="74">
        <v>2</v>
      </c>
    </row>
    <row r="239" spans="1:12" ht="11.1" customHeight="1">
      <c r="A239" s="66">
        <f>IF(C239&lt;&gt;"",COUNTA($C$11:C239),"")</f>
        <v>171</v>
      </c>
      <c r="B239" s="72"/>
      <c r="C239" s="73" t="s">
        <v>70</v>
      </c>
      <c r="D239" s="74">
        <v>76</v>
      </c>
      <c r="E239" s="74">
        <v>61</v>
      </c>
      <c r="F239" s="74">
        <v>52</v>
      </c>
      <c r="G239" s="74">
        <v>47</v>
      </c>
      <c r="H239" s="74">
        <v>5</v>
      </c>
      <c r="I239" s="74">
        <v>9</v>
      </c>
      <c r="J239" s="74">
        <v>15</v>
      </c>
      <c r="K239" s="74">
        <v>13</v>
      </c>
      <c r="L239" s="74">
        <v>2</v>
      </c>
    </row>
    <row r="240" spans="1:12" ht="5.0999999999999996" customHeight="1">
      <c r="A240" s="66" t="str">
        <f>IF(C240&lt;&gt;"",COUNTA($C$11:C240),"")</f>
        <v/>
      </c>
      <c r="B240" s="72"/>
      <c r="C240" s="73"/>
      <c r="D240" s="74"/>
      <c r="E240" s="74"/>
      <c r="F240" s="74"/>
      <c r="G240" s="74"/>
      <c r="H240" s="74"/>
      <c r="I240" s="74"/>
      <c r="J240" s="74"/>
      <c r="K240" s="74"/>
      <c r="L240" s="74"/>
    </row>
    <row r="241" spans="1:12" ht="11.1" customHeight="1">
      <c r="A241" s="66">
        <f>IF(C241&lt;&gt;"",COUNTA($C$11:C241),"")</f>
        <v>172</v>
      </c>
      <c r="B241" s="72" t="s">
        <v>289</v>
      </c>
      <c r="C241" s="73" t="s">
        <v>16</v>
      </c>
      <c r="D241" s="74">
        <v>32</v>
      </c>
      <c r="E241" s="74">
        <v>29</v>
      </c>
      <c r="F241" s="74">
        <v>23</v>
      </c>
      <c r="G241" s="74">
        <v>19</v>
      </c>
      <c r="H241" s="74">
        <v>4</v>
      </c>
      <c r="I241" s="74">
        <v>6</v>
      </c>
      <c r="J241" s="74">
        <v>3</v>
      </c>
      <c r="K241" s="74">
        <v>3</v>
      </c>
      <c r="L241" s="74" t="s">
        <v>20</v>
      </c>
    </row>
    <row r="242" spans="1:12" ht="11.1" customHeight="1">
      <c r="A242" s="66">
        <f>IF(C242&lt;&gt;"",COUNTA($C$11:C242),"")</f>
        <v>173</v>
      </c>
      <c r="B242" s="72"/>
      <c r="C242" s="73" t="s">
        <v>17</v>
      </c>
      <c r="D242" s="74">
        <v>40</v>
      </c>
      <c r="E242" s="74">
        <v>24</v>
      </c>
      <c r="F242" s="74">
        <v>18</v>
      </c>
      <c r="G242" s="74">
        <v>15</v>
      </c>
      <c r="H242" s="74">
        <v>3</v>
      </c>
      <c r="I242" s="74">
        <v>6</v>
      </c>
      <c r="J242" s="74">
        <v>16</v>
      </c>
      <c r="K242" s="74">
        <v>11</v>
      </c>
      <c r="L242" s="74">
        <v>5</v>
      </c>
    </row>
    <row r="243" spans="1:12" ht="11.1" customHeight="1">
      <c r="A243" s="66">
        <f>IF(C243&lt;&gt;"",COUNTA($C$11:C243),"")</f>
        <v>174</v>
      </c>
      <c r="B243" s="72"/>
      <c r="C243" s="73" t="s">
        <v>70</v>
      </c>
      <c r="D243" s="74">
        <v>72</v>
      </c>
      <c r="E243" s="74">
        <v>53</v>
      </c>
      <c r="F243" s="74">
        <v>41</v>
      </c>
      <c r="G243" s="74">
        <v>34</v>
      </c>
      <c r="H243" s="74">
        <v>7</v>
      </c>
      <c r="I243" s="74">
        <v>12</v>
      </c>
      <c r="J243" s="74">
        <v>19</v>
      </c>
      <c r="K243" s="74">
        <v>14</v>
      </c>
      <c r="L243" s="74">
        <v>5</v>
      </c>
    </row>
    <row r="244" spans="1:12" ht="5.0999999999999996" customHeight="1">
      <c r="A244" s="66" t="str">
        <f>IF(C244&lt;&gt;"",COUNTA($C$11:C244),"")</f>
        <v/>
      </c>
      <c r="B244" s="72"/>
      <c r="C244" s="73"/>
      <c r="D244" s="74"/>
      <c r="E244" s="74"/>
      <c r="F244" s="74"/>
      <c r="G244" s="74"/>
      <c r="H244" s="74"/>
      <c r="I244" s="74"/>
      <c r="J244" s="74"/>
      <c r="K244" s="74"/>
      <c r="L244" s="74"/>
    </row>
    <row r="245" spans="1:12" ht="11.1" customHeight="1">
      <c r="A245" s="66">
        <f>IF(C245&lt;&gt;"",COUNTA($C$11:C245),"")</f>
        <v>175</v>
      </c>
      <c r="B245" s="72" t="str">
        <f>'[1]Tab 1.1'!$P$2</f>
        <v>2024</v>
      </c>
      <c r="C245" s="73" t="s">
        <v>16</v>
      </c>
      <c r="D245" s="74">
        <f>'[1]Tab 1.1'!G23</f>
        <v>38</v>
      </c>
      <c r="E245" s="74">
        <f>'[1]Tab 1.1'!H23</f>
        <v>33</v>
      </c>
      <c r="F245" s="74">
        <f>'[1]Tab 1.1'!I23</f>
        <v>25</v>
      </c>
      <c r="G245" s="74">
        <f>'[1]Tab 1.1'!J23</f>
        <v>23</v>
      </c>
      <c r="H245" s="74">
        <f>'[1]Tab 1.1'!K23</f>
        <v>2</v>
      </c>
      <c r="I245" s="74">
        <f>'[1]Tab 1.1'!L23</f>
        <v>8</v>
      </c>
      <c r="J245" s="74">
        <f>'[1]Tab 1.1'!M23</f>
        <v>5</v>
      </c>
      <c r="K245" s="74">
        <f>'[1]Tab 1.1'!N23</f>
        <v>5</v>
      </c>
      <c r="L245" s="74">
        <f>'[1]Tab 1.1'!O23</f>
        <v>0</v>
      </c>
    </row>
    <row r="246" spans="1:12" ht="11.1" customHeight="1">
      <c r="A246" s="66">
        <f>IF(C246&lt;&gt;"",COUNTA($C$11:C246),"")</f>
        <v>176</v>
      </c>
      <c r="B246" s="72"/>
      <c r="C246" s="73" t="s">
        <v>17</v>
      </c>
      <c r="D246" s="74">
        <f>'[1]Tab 1.1'!G24</f>
        <v>46</v>
      </c>
      <c r="E246" s="74">
        <f>'[1]Tab 1.1'!H24</f>
        <v>28</v>
      </c>
      <c r="F246" s="74">
        <f>'[1]Tab 1.1'!I24</f>
        <v>19</v>
      </c>
      <c r="G246" s="74">
        <f>'[1]Tab 1.1'!J24</f>
        <v>15</v>
      </c>
      <c r="H246" s="74">
        <f>'[1]Tab 1.1'!K24</f>
        <v>4</v>
      </c>
      <c r="I246" s="74">
        <f>'[1]Tab 1.1'!L24</f>
        <v>9</v>
      </c>
      <c r="J246" s="74">
        <f>'[1]Tab 1.1'!M24</f>
        <v>18</v>
      </c>
      <c r="K246" s="74">
        <f>'[1]Tab 1.1'!N24</f>
        <v>11</v>
      </c>
      <c r="L246" s="74">
        <f>'[1]Tab 1.1'!O24</f>
        <v>7</v>
      </c>
    </row>
    <row r="247" spans="1:12" ht="11.1" customHeight="1">
      <c r="A247" s="66">
        <f>IF(C247&lt;&gt;"",COUNTA($C$11:C247),"")</f>
        <v>177</v>
      </c>
      <c r="B247" s="72"/>
      <c r="C247" s="73" t="s">
        <v>70</v>
      </c>
      <c r="D247" s="74">
        <f>'[1]Tab 1.1'!G25</f>
        <v>84</v>
      </c>
      <c r="E247" s="74">
        <f>'[1]Tab 1.1'!H25</f>
        <v>61</v>
      </c>
      <c r="F247" s="74">
        <f>'[1]Tab 1.1'!I25</f>
        <v>44</v>
      </c>
      <c r="G247" s="74">
        <f>'[1]Tab 1.1'!J25</f>
        <v>38</v>
      </c>
      <c r="H247" s="74">
        <f>'[1]Tab 1.1'!K25</f>
        <v>6</v>
      </c>
      <c r="I247" s="74">
        <f>'[1]Tab 1.1'!L25</f>
        <v>17</v>
      </c>
      <c r="J247" s="74">
        <f>'[1]Tab 1.1'!M25</f>
        <v>23</v>
      </c>
      <c r="K247" s="74">
        <f>'[1]Tab 1.1'!N25</f>
        <v>16</v>
      </c>
      <c r="L247" s="74">
        <f>'[1]Tab 1.1'!O25</f>
        <v>7</v>
      </c>
    </row>
    <row r="248" spans="1:12" ht="17.100000000000001" customHeight="1">
      <c r="A248" s="66" t="str">
        <f>IF(C248&lt;&gt;"",COUNTA($C$11:C248),"")</f>
        <v/>
      </c>
      <c r="B248" s="72"/>
      <c r="C248" s="73"/>
      <c r="D248" s="190" t="s">
        <v>271</v>
      </c>
      <c r="E248" s="192"/>
      <c r="F248" s="192"/>
      <c r="G248" s="192"/>
      <c r="H248" s="192"/>
      <c r="I248" s="192"/>
      <c r="J248" s="192"/>
      <c r="K248" s="192"/>
      <c r="L248" s="192"/>
    </row>
    <row r="249" spans="1:12" ht="11.1" customHeight="1">
      <c r="A249" s="66">
        <f>IF(C249&lt;&gt;"",COUNTA($C$11:C249),"")</f>
        <v>178</v>
      </c>
      <c r="B249" s="72">
        <v>2020</v>
      </c>
      <c r="C249" s="73" t="s">
        <v>16</v>
      </c>
      <c r="D249" s="74">
        <v>3</v>
      </c>
      <c r="E249" s="74">
        <v>3</v>
      </c>
      <c r="F249" s="74">
        <v>3</v>
      </c>
      <c r="G249" s="74">
        <v>3</v>
      </c>
      <c r="H249" s="74" t="s">
        <v>20</v>
      </c>
      <c r="I249" s="74">
        <v>0</v>
      </c>
      <c r="J249" s="74" t="s">
        <v>20</v>
      </c>
      <c r="K249" s="74" t="s">
        <v>20</v>
      </c>
      <c r="L249" s="74" t="s">
        <v>20</v>
      </c>
    </row>
    <row r="250" spans="1:12" ht="11.1" customHeight="1">
      <c r="A250" s="66">
        <f>IF(C250&lt;&gt;"",COUNTA($C$11:C250),"")</f>
        <v>179</v>
      </c>
      <c r="B250" s="72"/>
      <c r="C250" s="73" t="s">
        <v>17</v>
      </c>
      <c r="D250" s="74">
        <v>7</v>
      </c>
      <c r="E250" s="74">
        <v>6</v>
      </c>
      <c r="F250" s="74">
        <v>6</v>
      </c>
      <c r="G250" s="74">
        <v>6</v>
      </c>
      <c r="H250" s="74" t="s">
        <v>20</v>
      </c>
      <c r="I250" s="74">
        <v>0</v>
      </c>
      <c r="J250" s="74">
        <v>1</v>
      </c>
      <c r="K250" s="74">
        <v>1</v>
      </c>
      <c r="L250" s="74">
        <v>0</v>
      </c>
    </row>
    <row r="251" spans="1:12" ht="11.1" customHeight="1">
      <c r="A251" s="66">
        <f>IF(C251&lt;&gt;"",COUNTA($C$11:C251),"")</f>
        <v>180</v>
      </c>
      <c r="B251" s="72"/>
      <c r="C251" s="73" t="s">
        <v>70</v>
      </c>
      <c r="D251" s="74">
        <v>10</v>
      </c>
      <c r="E251" s="74">
        <v>9</v>
      </c>
      <c r="F251" s="74">
        <v>9</v>
      </c>
      <c r="G251" s="74">
        <v>9</v>
      </c>
      <c r="H251" s="74" t="s">
        <v>20</v>
      </c>
      <c r="I251" s="74">
        <v>0</v>
      </c>
      <c r="J251" s="74">
        <v>1</v>
      </c>
      <c r="K251" s="74">
        <v>1</v>
      </c>
      <c r="L251" s="74">
        <v>0</v>
      </c>
    </row>
    <row r="252" spans="1:12" ht="5.0999999999999996" customHeight="1">
      <c r="A252" s="66" t="str">
        <f>IF(C252&lt;&gt;"",COUNTA($C$11:C252),"")</f>
        <v/>
      </c>
      <c r="B252" s="72"/>
      <c r="C252" s="73"/>
      <c r="D252" s="74"/>
      <c r="E252" s="74"/>
      <c r="F252" s="74"/>
      <c r="G252" s="74"/>
      <c r="H252" s="74"/>
      <c r="I252" s="74"/>
      <c r="J252" s="74"/>
      <c r="K252" s="74"/>
      <c r="L252" s="74"/>
    </row>
    <row r="253" spans="1:12" ht="11.1" customHeight="1">
      <c r="A253" s="66">
        <f>IF(C253&lt;&gt;"",COUNTA($C$11:C253),"")</f>
        <v>181</v>
      </c>
      <c r="B253" s="72">
        <v>2023</v>
      </c>
      <c r="C253" s="73" t="s">
        <v>16</v>
      </c>
      <c r="D253" s="74">
        <v>2</v>
      </c>
      <c r="E253" s="74">
        <v>2</v>
      </c>
      <c r="F253" s="74">
        <v>2</v>
      </c>
      <c r="G253" s="74">
        <v>0</v>
      </c>
      <c r="H253" s="74">
        <v>2</v>
      </c>
      <c r="I253" s="74" t="s">
        <v>20</v>
      </c>
      <c r="J253" s="74" t="s">
        <v>20</v>
      </c>
      <c r="K253" s="74" t="s">
        <v>20</v>
      </c>
      <c r="L253" s="74" t="s">
        <v>20</v>
      </c>
    </row>
    <row r="254" spans="1:12" ht="11.1" customHeight="1">
      <c r="A254" s="66">
        <f>IF(C254&lt;&gt;"",COUNTA($C$11:C254),"")</f>
        <v>182</v>
      </c>
      <c r="B254" s="72"/>
      <c r="C254" s="73" t="s">
        <v>17</v>
      </c>
      <c r="D254" s="74">
        <v>8</v>
      </c>
      <c r="E254" s="74">
        <v>6</v>
      </c>
      <c r="F254" s="74">
        <v>6</v>
      </c>
      <c r="G254" s="74">
        <v>4</v>
      </c>
      <c r="H254" s="74">
        <v>2</v>
      </c>
      <c r="I254" s="74" t="s">
        <v>20</v>
      </c>
      <c r="J254" s="74">
        <v>2</v>
      </c>
      <c r="K254" s="74">
        <v>1</v>
      </c>
      <c r="L254" s="74">
        <v>1</v>
      </c>
    </row>
    <row r="255" spans="1:12" ht="11.1" customHeight="1">
      <c r="A255" s="66">
        <f>IF(C255&lt;&gt;"",COUNTA($C$11:C255),"")</f>
        <v>183</v>
      </c>
      <c r="B255" s="72"/>
      <c r="C255" s="73" t="s">
        <v>70</v>
      </c>
      <c r="D255" s="74">
        <v>10</v>
      </c>
      <c r="E255" s="74">
        <v>8</v>
      </c>
      <c r="F255" s="74">
        <v>8</v>
      </c>
      <c r="G255" s="74">
        <v>4</v>
      </c>
      <c r="H255" s="74">
        <v>4</v>
      </c>
      <c r="I255" s="74" t="s">
        <v>20</v>
      </c>
      <c r="J255" s="74">
        <v>2</v>
      </c>
      <c r="K255" s="74">
        <v>1</v>
      </c>
      <c r="L255" s="74">
        <v>1</v>
      </c>
    </row>
    <row r="256" spans="1:12" ht="11.45" customHeight="1">
      <c r="A256" s="66" t="str">
        <f>IF(C256&lt;&gt;"",COUNTA($C$11:C256),"")</f>
        <v/>
      </c>
      <c r="B256" s="72"/>
      <c r="C256" s="73"/>
      <c r="D256" s="74"/>
      <c r="E256" s="74"/>
      <c r="F256" s="74"/>
      <c r="G256" s="74"/>
      <c r="H256" s="74"/>
      <c r="I256" s="74"/>
      <c r="J256" s="74"/>
      <c r="K256" s="74"/>
      <c r="L256" s="74"/>
    </row>
    <row r="257" spans="1:12" ht="11.1" customHeight="1">
      <c r="A257" s="66">
        <f>IF(C257&lt;&gt;"",COUNTA($C$11:C257),"")</f>
        <v>184</v>
      </c>
      <c r="B257" s="72" t="str">
        <f>'[1]Tab 1.1'!$P$2</f>
        <v>2024</v>
      </c>
      <c r="C257" s="73" t="s">
        <v>16</v>
      </c>
      <c r="D257" s="74">
        <f>'[1]Tab 1.1'!G26</f>
        <v>4</v>
      </c>
      <c r="E257" s="74">
        <f>'[1]Tab 1.1'!H26</f>
        <v>4</v>
      </c>
      <c r="F257" s="74">
        <f>'[1]Tab 1.1'!I26</f>
        <v>4</v>
      </c>
      <c r="G257" s="74">
        <f>'[1]Tab 1.1'!J26</f>
        <v>2</v>
      </c>
      <c r="H257" s="74">
        <f>'[1]Tab 1.1'!K26</f>
        <v>2</v>
      </c>
      <c r="I257" s="74">
        <f>'[1]Tab 1.1'!L26</f>
        <v>0</v>
      </c>
      <c r="J257" s="74">
        <f>'[1]Tab 1.1'!M26</f>
        <v>0</v>
      </c>
      <c r="K257" s="74">
        <f>'[1]Tab 1.1'!N26</f>
        <v>0</v>
      </c>
      <c r="L257" s="74">
        <f>'[1]Tab 1.1'!O26</f>
        <v>0</v>
      </c>
    </row>
    <row r="258" spans="1:12" ht="11.1" customHeight="1">
      <c r="A258" s="66">
        <f>IF(C258&lt;&gt;"",COUNTA($C$11:C258),"")</f>
        <v>185</v>
      </c>
      <c r="B258" s="72"/>
      <c r="C258" s="73" t="s">
        <v>17</v>
      </c>
      <c r="D258" s="74">
        <f>'[1]Tab 1.1'!G27</f>
        <v>11</v>
      </c>
      <c r="E258" s="74">
        <f>'[1]Tab 1.1'!H27</f>
        <v>9</v>
      </c>
      <c r="F258" s="74">
        <f>'[1]Tab 1.1'!I27</f>
        <v>9</v>
      </c>
      <c r="G258" s="74">
        <f>'[1]Tab 1.1'!J27</f>
        <v>8</v>
      </c>
      <c r="H258" s="74">
        <f>'[1]Tab 1.1'!K27</f>
        <v>1</v>
      </c>
      <c r="I258" s="74">
        <f>'[1]Tab 1.1'!L27</f>
        <v>0</v>
      </c>
      <c r="J258" s="74">
        <f>'[1]Tab 1.1'!M27</f>
        <v>2</v>
      </c>
      <c r="K258" s="74">
        <f>'[1]Tab 1.1'!N27</f>
        <v>1</v>
      </c>
      <c r="L258" s="74">
        <f>'[1]Tab 1.1'!O27</f>
        <v>1</v>
      </c>
    </row>
    <row r="259" spans="1:12" ht="11.1" customHeight="1">
      <c r="A259" s="66">
        <f>IF(C259&lt;&gt;"",COUNTA($C$11:C259),"")</f>
        <v>186</v>
      </c>
      <c r="B259" s="72"/>
      <c r="C259" s="73" t="s">
        <v>70</v>
      </c>
      <c r="D259" s="74">
        <f>'[1]Tab 1.1'!G28</f>
        <v>15</v>
      </c>
      <c r="E259" s="74">
        <f>'[1]Tab 1.1'!H28</f>
        <v>13</v>
      </c>
      <c r="F259" s="74">
        <f>'[1]Tab 1.1'!I28</f>
        <v>13</v>
      </c>
      <c r="G259" s="74">
        <f>'[1]Tab 1.1'!J28</f>
        <v>10</v>
      </c>
      <c r="H259" s="74">
        <f>'[1]Tab 1.1'!K28</f>
        <v>3</v>
      </c>
      <c r="I259" s="74">
        <f>'[1]Tab 1.1'!L28</f>
        <v>0</v>
      </c>
      <c r="J259" s="74">
        <f>'[1]Tab 1.1'!M28</f>
        <v>2</v>
      </c>
      <c r="K259" s="74">
        <f>'[1]Tab 1.1'!N28</f>
        <v>1</v>
      </c>
      <c r="L259" s="74">
        <f>'[1]Tab 1.1'!O28</f>
        <v>1</v>
      </c>
    </row>
    <row r="260" spans="1:12" ht="17.100000000000001" customHeight="1">
      <c r="A260" s="66" t="str">
        <f>IF(C260&lt;&gt;"",COUNTA($C$11:C260),"")</f>
        <v/>
      </c>
      <c r="B260" s="72"/>
      <c r="C260" s="73"/>
      <c r="D260" s="186" t="s">
        <v>272</v>
      </c>
      <c r="E260" s="186"/>
      <c r="F260" s="186"/>
      <c r="G260" s="186"/>
      <c r="H260" s="186"/>
      <c r="I260" s="186"/>
      <c r="J260" s="186"/>
      <c r="K260" s="186"/>
      <c r="L260" s="186"/>
    </row>
    <row r="261" spans="1:12" ht="11.1" customHeight="1">
      <c r="A261" s="66">
        <f>IF(C261&lt;&gt;"",COUNTA($C$11:C261),"")</f>
        <v>187</v>
      </c>
      <c r="B261" s="72" t="s">
        <v>28</v>
      </c>
      <c r="C261" s="73" t="s">
        <v>16</v>
      </c>
      <c r="D261" s="74">
        <v>11</v>
      </c>
      <c r="E261" s="74">
        <v>5</v>
      </c>
      <c r="F261" s="74">
        <v>5</v>
      </c>
      <c r="G261" s="74">
        <v>4</v>
      </c>
      <c r="H261" s="74">
        <v>1</v>
      </c>
      <c r="I261" s="74" t="s">
        <v>20</v>
      </c>
      <c r="J261" s="74">
        <v>6</v>
      </c>
      <c r="K261" s="74">
        <v>6</v>
      </c>
      <c r="L261" s="74" t="s">
        <v>20</v>
      </c>
    </row>
    <row r="262" spans="1:12" ht="11.1" customHeight="1">
      <c r="A262" s="66">
        <f>IF(C262&lt;&gt;"",COUNTA($C$11:C262),"")</f>
        <v>188</v>
      </c>
      <c r="B262" s="72"/>
      <c r="C262" s="73" t="s">
        <v>17</v>
      </c>
      <c r="D262" s="74">
        <v>17</v>
      </c>
      <c r="E262" s="74">
        <v>5</v>
      </c>
      <c r="F262" s="74">
        <v>5</v>
      </c>
      <c r="G262" s="74">
        <v>4</v>
      </c>
      <c r="H262" s="74">
        <v>1</v>
      </c>
      <c r="I262" s="74" t="s">
        <v>20</v>
      </c>
      <c r="J262" s="74">
        <v>12</v>
      </c>
      <c r="K262" s="74">
        <v>9</v>
      </c>
      <c r="L262" s="74">
        <v>3</v>
      </c>
    </row>
    <row r="263" spans="1:12" ht="11.1" customHeight="1">
      <c r="A263" s="66">
        <f>IF(C263&lt;&gt;"",COUNTA($C$11:C263),"")</f>
        <v>189</v>
      </c>
      <c r="B263" s="72"/>
      <c r="C263" s="73" t="s">
        <v>70</v>
      </c>
      <c r="D263" s="74">
        <v>28</v>
      </c>
      <c r="E263" s="74">
        <v>10</v>
      </c>
      <c r="F263" s="74">
        <v>10</v>
      </c>
      <c r="G263" s="74">
        <v>8</v>
      </c>
      <c r="H263" s="74">
        <v>2</v>
      </c>
      <c r="I263" s="74" t="s">
        <v>20</v>
      </c>
      <c r="J263" s="74">
        <v>18</v>
      </c>
      <c r="K263" s="74">
        <v>15</v>
      </c>
      <c r="L263" s="74">
        <v>3</v>
      </c>
    </row>
    <row r="264" spans="1:12" ht="5.0999999999999996" customHeight="1">
      <c r="A264" s="66" t="str">
        <f>IF(C264&lt;&gt;"",COUNTA($C$11:C264),"")</f>
        <v/>
      </c>
      <c r="B264" s="72"/>
      <c r="C264" s="73"/>
      <c r="D264" s="74"/>
      <c r="E264" s="74"/>
      <c r="F264" s="74"/>
      <c r="G264" s="74"/>
      <c r="H264" s="74"/>
      <c r="I264" s="74"/>
      <c r="J264" s="74"/>
      <c r="K264" s="74"/>
      <c r="L264" s="74"/>
    </row>
    <row r="265" spans="1:12" ht="11.1" customHeight="1">
      <c r="A265" s="66">
        <f>IF(C265&lt;&gt;"",COUNTA($C$11:C265),"")</f>
        <v>190</v>
      </c>
      <c r="B265" s="72">
        <v>2015</v>
      </c>
      <c r="C265" s="73" t="s">
        <v>16</v>
      </c>
      <c r="D265" s="74" t="s">
        <v>20</v>
      </c>
      <c r="E265" s="74" t="s">
        <v>20</v>
      </c>
      <c r="F265" s="74" t="s">
        <v>20</v>
      </c>
      <c r="G265" s="74" t="s">
        <v>20</v>
      </c>
      <c r="H265" s="74" t="s">
        <v>20</v>
      </c>
      <c r="I265" s="74" t="s">
        <v>20</v>
      </c>
      <c r="J265" s="74" t="s">
        <v>20</v>
      </c>
      <c r="K265" s="74" t="s">
        <v>20</v>
      </c>
      <c r="L265" s="74" t="s">
        <v>20</v>
      </c>
    </row>
    <row r="266" spans="1:12" ht="11.1" customHeight="1">
      <c r="A266" s="66">
        <f>IF(C266&lt;&gt;"",COUNTA($C$11:C266),"")</f>
        <v>191</v>
      </c>
      <c r="B266" s="72"/>
      <c r="C266" s="73" t="s">
        <v>17</v>
      </c>
      <c r="D266" s="74" t="s">
        <v>20</v>
      </c>
      <c r="E266" s="74" t="s">
        <v>20</v>
      </c>
      <c r="F266" s="74" t="s">
        <v>20</v>
      </c>
      <c r="G266" s="74" t="s">
        <v>20</v>
      </c>
      <c r="H266" s="74" t="s">
        <v>20</v>
      </c>
      <c r="I266" s="74" t="s">
        <v>20</v>
      </c>
      <c r="J266" s="74" t="s">
        <v>20</v>
      </c>
      <c r="K266" s="74" t="s">
        <v>20</v>
      </c>
      <c r="L266" s="74" t="s">
        <v>20</v>
      </c>
    </row>
    <row r="267" spans="1:12" ht="11.1" customHeight="1">
      <c r="A267" s="66">
        <f>IF(C267&lt;&gt;"",COUNTA($C$11:C267),"")</f>
        <v>192</v>
      </c>
      <c r="B267" s="72"/>
      <c r="C267" s="73" t="s">
        <v>70</v>
      </c>
      <c r="D267" s="74" t="s">
        <v>20</v>
      </c>
      <c r="E267" s="74" t="s">
        <v>20</v>
      </c>
      <c r="F267" s="74" t="s">
        <v>20</v>
      </c>
      <c r="G267" s="74" t="s">
        <v>20</v>
      </c>
      <c r="H267" s="74" t="s">
        <v>20</v>
      </c>
      <c r="I267" s="74" t="s">
        <v>20</v>
      </c>
      <c r="J267" s="74" t="s">
        <v>20</v>
      </c>
      <c r="K267" s="74" t="s">
        <v>20</v>
      </c>
      <c r="L267" s="74" t="s">
        <v>20</v>
      </c>
    </row>
    <row r="268" spans="1:12" ht="5.0999999999999996" customHeight="1">
      <c r="A268" s="66" t="str">
        <f>IF(C268&lt;&gt;"",COUNTA($C$11:C268),"")</f>
        <v/>
      </c>
      <c r="B268" s="72"/>
      <c r="C268" s="73"/>
      <c r="D268" s="74"/>
      <c r="E268" s="74"/>
      <c r="F268" s="74"/>
      <c r="G268" s="74"/>
      <c r="H268" s="74"/>
      <c r="I268" s="74"/>
      <c r="J268" s="74"/>
      <c r="K268" s="74"/>
      <c r="L268" s="74"/>
    </row>
    <row r="269" spans="1:12" ht="11.1" customHeight="1">
      <c r="A269" s="66">
        <f>IF(C269&lt;&gt;"",COUNTA($C$11:C269),"")</f>
        <v>193</v>
      </c>
      <c r="B269" s="72" t="s">
        <v>288</v>
      </c>
      <c r="C269" s="73" t="s">
        <v>16</v>
      </c>
      <c r="D269" s="74">
        <v>4</v>
      </c>
      <c r="E269" s="74">
        <v>3</v>
      </c>
      <c r="F269" s="74">
        <v>3</v>
      </c>
      <c r="G269" s="74">
        <v>2</v>
      </c>
      <c r="H269" s="74">
        <v>1</v>
      </c>
      <c r="I269" s="74" t="s">
        <v>20</v>
      </c>
      <c r="J269" s="74">
        <v>1</v>
      </c>
      <c r="K269" s="74" t="s">
        <v>20</v>
      </c>
      <c r="L269" s="74">
        <v>1</v>
      </c>
    </row>
    <row r="270" spans="1:12" ht="11.1" customHeight="1">
      <c r="A270" s="66">
        <f>IF(C270&lt;&gt;"",COUNTA($C$11:C270),"")</f>
        <v>194</v>
      </c>
      <c r="B270" s="72"/>
      <c r="C270" s="73" t="s">
        <v>17</v>
      </c>
      <c r="D270" s="74">
        <v>8</v>
      </c>
      <c r="E270" s="74">
        <v>7</v>
      </c>
      <c r="F270" s="74">
        <v>7</v>
      </c>
      <c r="G270" s="74">
        <v>7</v>
      </c>
      <c r="H270" s="74" t="s">
        <v>20</v>
      </c>
      <c r="I270" s="74" t="s">
        <v>20</v>
      </c>
      <c r="J270" s="74">
        <v>1</v>
      </c>
      <c r="K270" s="74" t="s">
        <v>20</v>
      </c>
      <c r="L270" s="74">
        <v>1</v>
      </c>
    </row>
    <row r="271" spans="1:12" ht="11.1" customHeight="1">
      <c r="A271" s="66">
        <f>IF(C271&lt;&gt;"",COUNTA($C$11:C271),"")</f>
        <v>195</v>
      </c>
      <c r="B271" s="72"/>
      <c r="C271" s="73" t="s">
        <v>70</v>
      </c>
      <c r="D271" s="74">
        <v>12</v>
      </c>
      <c r="E271" s="74">
        <v>10</v>
      </c>
      <c r="F271" s="74">
        <v>10</v>
      </c>
      <c r="G271" s="74">
        <v>9</v>
      </c>
      <c r="H271" s="74">
        <v>1</v>
      </c>
      <c r="I271" s="74" t="s">
        <v>20</v>
      </c>
      <c r="J271" s="74">
        <v>2</v>
      </c>
      <c r="K271" s="74" t="s">
        <v>20</v>
      </c>
      <c r="L271" s="74">
        <v>2</v>
      </c>
    </row>
    <row r="272" spans="1:12" ht="5.0999999999999996" customHeight="1">
      <c r="A272" s="66" t="str">
        <f>IF(C272&lt;&gt;"",COUNTA($C$11:C272),"")</f>
        <v/>
      </c>
      <c r="B272" s="72"/>
      <c r="C272" s="73"/>
      <c r="D272" s="74"/>
      <c r="E272" s="74"/>
      <c r="F272" s="74"/>
      <c r="G272" s="74"/>
      <c r="H272" s="74"/>
      <c r="I272" s="74"/>
      <c r="J272" s="74"/>
      <c r="K272" s="74"/>
      <c r="L272" s="74"/>
    </row>
    <row r="273" spans="1:12" ht="11.1" customHeight="1">
      <c r="A273" s="66">
        <f>IF(C273&lt;&gt;"",COUNTA($C$11:C273),"")</f>
        <v>196</v>
      </c>
      <c r="B273" s="72" t="s">
        <v>289</v>
      </c>
      <c r="C273" s="73" t="s">
        <v>16</v>
      </c>
      <c r="D273" s="74">
        <v>1</v>
      </c>
      <c r="E273" s="74">
        <v>1</v>
      </c>
      <c r="F273" s="74">
        <v>1</v>
      </c>
      <c r="G273" s="74">
        <v>1</v>
      </c>
      <c r="H273" s="74" t="s">
        <v>20</v>
      </c>
      <c r="I273" s="74" t="s">
        <v>20</v>
      </c>
      <c r="J273" s="74" t="s">
        <v>20</v>
      </c>
      <c r="K273" s="74" t="s">
        <v>20</v>
      </c>
      <c r="L273" s="74" t="s">
        <v>20</v>
      </c>
    </row>
    <row r="274" spans="1:12" ht="11.1" customHeight="1">
      <c r="A274" s="66">
        <f>IF(C274&lt;&gt;"",COUNTA($C$11:C274),"")</f>
        <v>197</v>
      </c>
      <c r="B274" s="72"/>
      <c r="C274" s="73" t="s">
        <v>17</v>
      </c>
      <c r="D274" s="74">
        <v>4</v>
      </c>
      <c r="E274" s="74">
        <v>3</v>
      </c>
      <c r="F274" s="74">
        <v>3</v>
      </c>
      <c r="G274" s="74">
        <v>3</v>
      </c>
      <c r="H274" s="74" t="s">
        <v>20</v>
      </c>
      <c r="I274" s="74" t="s">
        <v>20</v>
      </c>
      <c r="J274" s="74">
        <v>1</v>
      </c>
      <c r="K274" s="74" t="s">
        <v>20</v>
      </c>
      <c r="L274" s="74">
        <v>1</v>
      </c>
    </row>
    <row r="275" spans="1:12" ht="11.1" customHeight="1">
      <c r="A275" s="66">
        <f>IF(C275&lt;&gt;"",COUNTA($C$11:C275),"")</f>
        <v>198</v>
      </c>
      <c r="B275" s="72"/>
      <c r="C275" s="73" t="s">
        <v>70</v>
      </c>
      <c r="D275" s="74">
        <v>5</v>
      </c>
      <c r="E275" s="74">
        <v>4</v>
      </c>
      <c r="F275" s="74">
        <v>4</v>
      </c>
      <c r="G275" s="74">
        <v>4</v>
      </c>
      <c r="H275" s="74" t="s">
        <v>20</v>
      </c>
      <c r="I275" s="74" t="s">
        <v>20</v>
      </c>
      <c r="J275" s="74">
        <v>1</v>
      </c>
      <c r="K275" s="74" t="s">
        <v>20</v>
      </c>
      <c r="L275" s="74">
        <v>1</v>
      </c>
    </row>
    <row r="276" spans="1:12" ht="5.0999999999999996" customHeight="1">
      <c r="A276" s="66" t="str">
        <f>IF(C276&lt;&gt;"",COUNTA($C$11:C276),"")</f>
        <v/>
      </c>
      <c r="B276" s="72"/>
      <c r="C276" s="73"/>
      <c r="D276" s="74"/>
      <c r="E276" s="74"/>
      <c r="F276" s="74"/>
      <c r="G276" s="74"/>
      <c r="H276" s="74"/>
      <c r="I276" s="74"/>
      <c r="J276" s="74"/>
      <c r="K276" s="74"/>
      <c r="L276" s="74"/>
    </row>
    <row r="277" spans="1:12" ht="11.1" customHeight="1">
      <c r="A277" s="66">
        <f>IF(C277&lt;&gt;"",COUNTA($C$11:C277),"")</f>
        <v>199</v>
      </c>
      <c r="B277" s="72" t="str">
        <f>'[1]Tab 1.1'!$P$2</f>
        <v>2024</v>
      </c>
      <c r="C277" s="73" t="s">
        <v>16</v>
      </c>
      <c r="D277" s="74" t="s">
        <v>83</v>
      </c>
      <c r="E277" s="74" t="s">
        <v>83</v>
      </c>
      <c r="F277" s="74" t="s">
        <v>83</v>
      </c>
      <c r="G277" s="74" t="s">
        <v>83</v>
      </c>
      <c r="H277" s="74" t="s">
        <v>83</v>
      </c>
      <c r="I277" s="74" t="s">
        <v>83</v>
      </c>
      <c r="J277" s="74" t="s">
        <v>83</v>
      </c>
      <c r="K277" s="74" t="s">
        <v>83</v>
      </c>
      <c r="L277" s="74" t="s">
        <v>83</v>
      </c>
    </row>
    <row r="278" spans="1:12" ht="11.1" customHeight="1">
      <c r="A278" s="66">
        <f>IF(C278&lt;&gt;"",COUNTA($C$11:C278),"")</f>
        <v>200</v>
      </c>
      <c r="B278" s="72"/>
      <c r="C278" s="73" t="s">
        <v>17</v>
      </c>
      <c r="D278" s="74" t="s">
        <v>83</v>
      </c>
      <c r="E278" s="74" t="s">
        <v>83</v>
      </c>
      <c r="F278" s="74" t="s">
        <v>83</v>
      </c>
      <c r="G278" s="74" t="s">
        <v>83</v>
      </c>
      <c r="H278" s="74" t="s">
        <v>83</v>
      </c>
      <c r="I278" s="74" t="s">
        <v>83</v>
      </c>
      <c r="J278" s="74" t="s">
        <v>83</v>
      </c>
      <c r="K278" s="74" t="s">
        <v>83</v>
      </c>
      <c r="L278" s="74" t="s">
        <v>83</v>
      </c>
    </row>
    <row r="279" spans="1:12" ht="11.1" customHeight="1">
      <c r="A279" s="66">
        <f>IF(C279&lt;&gt;"",COUNTA($C$11:C279),"")</f>
        <v>201</v>
      </c>
      <c r="B279" s="72"/>
      <c r="C279" s="73" t="s">
        <v>70</v>
      </c>
      <c r="D279" s="74" t="s">
        <v>83</v>
      </c>
      <c r="E279" s="74" t="s">
        <v>83</v>
      </c>
      <c r="F279" s="74" t="s">
        <v>83</v>
      </c>
      <c r="G279" s="74" t="s">
        <v>83</v>
      </c>
      <c r="H279" s="74" t="s">
        <v>83</v>
      </c>
      <c r="I279" s="74" t="s">
        <v>83</v>
      </c>
      <c r="J279" s="74" t="s">
        <v>83</v>
      </c>
      <c r="K279" s="74" t="s">
        <v>83</v>
      </c>
      <c r="L279" s="74" t="s">
        <v>83</v>
      </c>
    </row>
    <row r="280" spans="1:12" ht="30" customHeight="1">
      <c r="A280" s="66" t="str">
        <f>IF(C280&lt;&gt;"",COUNTA($C$11:C280),"")</f>
        <v/>
      </c>
      <c r="B280" s="72"/>
      <c r="C280" s="73"/>
      <c r="D280" s="190" t="s">
        <v>273</v>
      </c>
      <c r="E280" s="191"/>
      <c r="F280" s="191"/>
      <c r="G280" s="191"/>
      <c r="H280" s="191"/>
      <c r="I280" s="191"/>
      <c r="J280" s="191"/>
      <c r="K280" s="191"/>
      <c r="L280" s="191"/>
    </row>
    <row r="281" spans="1:12" ht="11.1" customHeight="1">
      <c r="A281" s="66">
        <f>IF(C281&lt;&gt;"",COUNTA($C$11:C281),"")</f>
        <v>202</v>
      </c>
      <c r="B281" s="72" t="s">
        <v>288</v>
      </c>
      <c r="C281" s="73" t="s">
        <v>16</v>
      </c>
      <c r="D281" s="74">
        <v>12</v>
      </c>
      <c r="E281" s="74">
        <v>7</v>
      </c>
      <c r="F281" s="74">
        <v>7</v>
      </c>
      <c r="G281" s="74">
        <v>3</v>
      </c>
      <c r="H281" s="74">
        <v>4</v>
      </c>
      <c r="I281" s="74" t="s">
        <v>20</v>
      </c>
      <c r="J281" s="74">
        <v>5</v>
      </c>
      <c r="K281" s="74">
        <v>2</v>
      </c>
      <c r="L281" s="74">
        <v>3</v>
      </c>
    </row>
    <row r="282" spans="1:12" ht="11.1" customHeight="1">
      <c r="A282" s="66">
        <f>IF(C282&lt;&gt;"",COUNTA($C$11:C282),"")</f>
        <v>203</v>
      </c>
      <c r="B282" s="72"/>
      <c r="C282" s="73" t="s">
        <v>17</v>
      </c>
      <c r="D282" s="74">
        <v>38</v>
      </c>
      <c r="E282" s="74">
        <v>11</v>
      </c>
      <c r="F282" s="74">
        <v>8</v>
      </c>
      <c r="G282" s="74">
        <v>4</v>
      </c>
      <c r="H282" s="74">
        <v>4</v>
      </c>
      <c r="I282" s="74">
        <v>3</v>
      </c>
      <c r="J282" s="74">
        <v>27</v>
      </c>
      <c r="K282" s="74">
        <v>16</v>
      </c>
      <c r="L282" s="74">
        <v>11</v>
      </c>
    </row>
    <row r="283" spans="1:12" ht="11.1" customHeight="1">
      <c r="A283" s="66">
        <f>IF(C283&lt;&gt;"",COUNTA($C$11:C283),"")</f>
        <v>204</v>
      </c>
      <c r="B283" s="72"/>
      <c r="C283" s="73" t="s">
        <v>70</v>
      </c>
      <c r="D283" s="74">
        <v>50</v>
      </c>
      <c r="E283" s="74">
        <v>18</v>
      </c>
      <c r="F283" s="74">
        <v>15</v>
      </c>
      <c r="G283" s="74">
        <v>7</v>
      </c>
      <c r="H283" s="74">
        <v>8</v>
      </c>
      <c r="I283" s="74">
        <v>3</v>
      </c>
      <c r="J283" s="74">
        <v>32</v>
      </c>
      <c r="K283" s="74">
        <v>18</v>
      </c>
      <c r="L283" s="74">
        <v>14</v>
      </c>
    </row>
    <row r="284" spans="1:12" ht="5.0999999999999996" customHeight="1">
      <c r="A284" s="66" t="str">
        <f>IF(C284&lt;&gt;"",COUNTA($C$11:C284),"")</f>
        <v/>
      </c>
      <c r="B284" s="72"/>
      <c r="C284" s="73"/>
      <c r="D284" s="74"/>
      <c r="E284" s="74"/>
      <c r="F284" s="74"/>
      <c r="G284" s="74"/>
      <c r="H284" s="74"/>
      <c r="I284" s="74"/>
      <c r="J284" s="74"/>
      <c r="K284" s="74"/>
      <c r="L284" s="74"/>
    </row>
    <row r="285" spans="1:12" ht="11.1" customHeight="1">
      <c r="A285" s="66">
        <f>IF(C285&lt;&gt;"",COUNTA($C$11:C285),"")</f>
        <v>205</v>
      </c>
      <c r="B285" s="72" t="s">
        <v>289</v>
      </c>
      <c r="C285" s="73" t="s">
        <v>16</v>
      </c>
      <c r="D285" s="74">
        <v>7</v>
      </c>
      <c r="E285" s="74">
        <v>3</v>
      </c>
      <c r="F285" s="74">
        <v>3</v>
      </c>
      <c r="G285" s="74" t="s">
        <v>20</v>
      </c>
      <c r="H285" s="74">
        <v>3</v>
      </c>
      <c r="I285" s="74" t="s">
        <v>20</v>
      </c>
      <c r="J285" s="74">
        <v>4</v>
      </c>
      <c r="K285" s="74">
        <v>2</v>
      </c>
      <c r="L285" s="74">
        <v>2</v>
      </c>
    </row>
    <row r="286" spans="1:12" ht="11.1" customHeight="1">
      <c r="A286" s="66">
        <f>IF(C286&lt;&gt;"",COUNTA($C$11:C286),"")</f>
        <v>206</v>
      </c>
      <c r="B286" s="72"/>
      <c r="C286" s="73" t="s">
        <v>17</v>
      </c>
      <c r="D286" s="74">
        <v>49</v>
      </c>
      <c r="E286" s="74">
        <v>17</v>
      </c>
      <c r="F286" s="74">
        <v>14</v>
      </c>
      <c r="G286" s="74">
        <v>9</v>
      </c>
      <c r="H286" s="74">
        <v>5</v>
      </c>
      <c r="I286" s="74">
        <v>3</v>
      </c>
      <c r="J286" s="74">
        <v>32</v>
      </c>
      <c r="K286" s="74">
        <v>16</v>
      </c>
      <c r="L286" s="74">
        <v>16</v>
      </c>
    </row>
    <row r="287" spans="1:12" ht="11.1" customHeight="1">
      <c r="A287" s="66">
        <f>IF(C287&lt;&gt;"",COUNTA($C$11:C287),"")</f>
        <v>207</v>
      </c>
      <c r="B287" s="72"/>
      <c r="C287" s="73" t="s">
        <v>70</v>
      </c>
      <c r="D287" s="74">
        <v>56</v>
      </c>
      <c r="E287" s="74">
        <v>20</v>
      </c>
      <c r="F287" s="74">
        <v>17</v>
      </c>
      <c r="G287" s="74">
        <v>9</v>
      </c>
      <c r="H287" s="74">
        <v>8</v>
      </c>
      <c r="I287" s="74">
        <v>3</v>
      </c>
      <c r="J287" s="74">
        <v>36</v>
      </c>
      <c r="K287" s="74">
        <v>18</v>
      </c>
      <c r="L287" s="74">
        <v>18</v>
      </c>
    </row>
    <row r="288" spans="1:12" ht="5.0999999999999996" customHeight="1">
      <c r="A288" s="66" t="str">
        <f>IF(C288&lt;&gt;"",COUNTA($C$11:C288),"")</f>
        <v/>
      </c>
      <c r="B288" s="72"/>
      <c r="C288" s="73"/>
      <c r="D288" s="74"/>
      <c r="E288" s="74"/>
      <c r="F288" s="74"/>
      <c r="G288" s="74"/>
      <c r="H288" s="74"/>
      <c r="I288" s="74"/>
      <c r="J288" s="74"/>
      <c r="K288" s="74"/>
      <c r="L288" s="74"/>
    </row>
    <row r="289" spans="1:12" ht="11.1" customHeight="1">
      <c r="A289" s="66">
        <f>IF(C289&lt;&gt;"",COUNTA($C$11:C289),"")</f>
        <v>208</v>
      </c>
      <c r="B289" s="72" t="str">
        <f>'[1]Tab 1.1'!$P$2</f>
        <v>2024</v>
      </c>
      <c r="C289" s="73" t="s">
        <v>16</v>
      </c>
      <c r="D289" s="74">
        <f>'[1]Tab 1.1'!G32</f>
        <v>7</v>
      </c>
      <c r="E289" s="74">
        <f>'[1]Tab 1.1'!H32</f>
        <v>3</v>
      </c>
      <c r="F289" s="74">
        <f>'[1]Tab 1.1'!I32</f>
        <v>3</v>
      </c>
      <c r="G289" s="74">
        <f>'[1]Tab 1.1'!J32</f>
        <v>0</v>
      </c>
      <c r="H289" s="74">
        <f>'[1]Tab 1.1'!K32</f>
        <v>3</v>
      </c>
      <c r="I289" s="74">
        <f>'[1]Tab 1.1'!L32</f>
        <v>0</v>
      </c>
      <c r="J289" s="74">
        <f>'[1]Tab 1.1'!M32</f>
        <v>4</v>
      </c>
      <c r="K289" s="74">
        <f>'[1]Tab 1.1'!N32</f>
        <v>2</v>
      </c>
      <c r="L289" s="74">
        <f>'[1]Tab 1.1'!O32</f>
        <v>2</v>
      </c>
    </row>
    <row r="290" spans="1:12" ht="11.1" customHeight="1">
      <c r="A290" s="66">
        <f>IF(C290&lt;&gt;"",COUNTA($C$11:C290),"")</f>
        <v>209</v>
      </c>
      <c r="B290" s="72"/>
      <c r="C290" s="73" t="s">
        <v>17</v>
      </c>
      <c r="D290" s="74">
        <f>'[1]Tab 1.1'!G33</f>
        <v>28</v>
      </c>
      <c r="E290" s="74">
        <f>'[1]Tab 1.1'!H33</f>
        <v>12</v>
      </c>
      <c r="F290" s="74">
        <f>'[1]Tab 1.1'!I33</f>
        <v>10</v>
      </c>
      <c r="G290" s="74">
        <f>'[1]Tab 1.1'!J33</f>
        <v>5</v>
      </c>
      <c r="H290" s="74">
        <f>'[1]Tab 1.1'!K33</f>
        <v>5</v>
      </c>
      <c r="I290" s="74">
        <f>'[1]Tab 1.1'!L33</f>
        <v>2</v>
      </c>
      <c r="J290" s="74">
        <f>'[1]Tab 1.1'!M33</f>
        <v>16</v>
      </c>
      <c r="K290" s="74">
        <f>'[1]Tab 1.1'!N33</f>
        <v>8</v>
      </c>
      <c r="L290" s="74">
        <f>'[1]Tab 1.1'!O33</f>
        <v>8</v>
      </c>
    </row>
    <row r="291" spans="1:12" ht="11.1" customHeight="1">
      <c r="A291" s="66">
        <f>IF(C291&lt;&gt;"",COUNTA($C$11:C291),"")</f>
        <v>210</v>
      </c>
      <c r="B291" s="72"/>
      <c r="C291" s="73" t="s">
        <v>70</v>
      </c>
      <c r="D291" s="74">
        <f>'[1]Tab 1.1'!G34</f>
        <v>35</v>
      </c>
      <c r="E291" s="74">
        <f>'[1]Tab 1.1'!H34</f>
        <v>15</v>
      </c>
      <c r="F291" s="74">
        <f>'[1]Tab 1.1'!I34</f>
        <v>13</v>
      </c>
      <c r="G291" s="74">
        <f>'[1]Tab 1.1'!J34</f>
        <v>5</v>
      </c>
      <c r="H291" s="74">
        <f>'[1]Tab 1.1'!K34</f>
        <v>8</v>
      </c>
      <c r="I291" s="74">
        <f>'[1]Tab 1.1'!L34</f>
        <v>2</v>
      </c>
      <c r="J291" s="74">
        <f>'[1]Tab 1.1'!M34</f>
        <v>20</v>
      </c>
      <c r="K291" s="74">
        <f>'[1]Tab 1.1'!N34</f>
        <v>10</v>
      </c>
      <c r="L291" s="74">
        <f>'[1]Tab 1.1'!O34</f>
        <v>10</v>
      </c>
    </row>
    <row r="292" spans="1:12" ht="17.100000000000001" customHeight="1">
      <c r="A292" s="66" t="str">
        <f>IF(C292&lt;&gt;"",COUNTA($C$11:C292),"")</f>
        <v/>
      </c>
      <c r="B292" s="72"/>
      <c r="C292" s="73"/>
      <c r="D292" s="186" t="s">
        <v>95</v>
      </c>
      <c r="E292" s="186"/>
      <c r="F292" s="186"/>
      <c r="G292" s="186"/>
      <c r="H292" s="186"/>
      <c r="I292" s="186"/>
      <c r="J292" s="186"/>
      <c r="K292" s="186"/>
      <c r="L292" s="186"/>
    </row>
    <row r="293" spans="1:12" ht="11.1" customHeight="1">
      <c r="A293" s="66">
        <f>IF(C293&lt;&gt;"",COUNTA($C$11:C293),"")</f>
        <v>211</v>
      </c>
      <c r="B293" s="72" t="s">
        <v>25</v>
      </c>
      <c r="C293" s="73" t="s">
        <v>16</v>
      </c>
      <c r="D293" s="74">
        <v>383</v>
      </c>
      <c r="E293" s="74">
        <v>216</v>
      </c>
      <c r="F293" s="74">
        <v>186</v>
      </c>
      <c r="G293" s="74">
        <v>182</v>
      </c>
      <c r="H293" s="74">
        <v>4</v>
      </c>
      <c r="I293" s="74">
        <v>30</v>
      </c>
      <c r="J293" s="74">
        <v>167</v>
      </c>
      <c r="K293" s="74">
        <v>137</v>
      </c>
      <c r="L293" s="74">
        <v>30</v>
      </c>
    </row>
    <row r="294" spans="1:12" ht="11.1" customHeight="1">
      <c r="A294" s="66">
        <f>IF(C294&lt;&gt;"",COUNTA($C$11:C294),"")</f>
        <v>212</v>
      </c>
      <c r="B294" s="72"/>
      <c r="C294" s="73" t="s">
        <v>17</v>
      </c>
      <c r="D294" s="74">
        <v>225</v>
      </c>
      <c r="E294" s="74">
        <v>28</v>
      </c>
      <c r="F294" s="74">
        <v>20</v>
      </c>
      <c r="G294" s="74">
        <v>19</v>
      </c>
      <c r="H294" s="74">
        <v>1</v>
      </c>
      <c r="I294" s="74">
        <v>8</v>
      </c>
      <c r="J294" s="74">
        <v>197</v>
      </c>
      <c r="K294" s="74">
        <v>132</v>
      </c>
      <c r="L294" s="74">
        <v>65</v>
      </c>
    </row>
    <row r="295" spans="1:12" ht="11.1" customHeight="1">
      <c r="A295" s="66">
        <f>IF(C295&lt;&gt;"",COUNTA($C$11:C295),"")</f>
        <v>213</v>
      </c>
      <c r="B295" s="72"/>
      <c r="C295" s="73" t="s">
        <v>70</v>
      </c>
      <c r="D295" s="74">
        <v>608</v>
      </c>
      <c r="E295" s="74">
        <v>244</v>
      </c>
      <c r="F295" s="74">
        <v>206</v>
      </c>
      <c r="G295" s="74">
        <v>201</v>
      </c>
      <c r="H295" s="74">
        <v>5</v>
      </c>
      <c r="I295" s="74">
        <v>38</v>
      </c>
      <c r="J295" s="74">
        <v>364</v>
      </c>
      <c r="K295" s="74">
        <v>269</v>
      </c>
      <c r="L295" s="74">
        <v>95</v>
      </c>
    </row>
    <row r="296" spans="1:12" ht="3.95" customHeight="1">
      <c r="A296" s="66" t="str">
        <f>IF(C296&lt;&gt;"",COUNTA($C$11:C296),"")</f>
        <v/>
      </c>
      <c r="B296" s="72"/>
      <c r="C296" s="73"/>
      <c r="D296" s="74"/>
      <c r="E296" s="74"/>
      <c r="F296" s="74"/>
      <c r="G296" s="74"/>
      <c r="H296" s="74"/>
      <c r="I296" s="74"/>
      <c r="J296" s="74"/>
      <c r="K296" s="74"/>
      <c r="L296" s="74"/>
    </row>
    <row r="297" spans="1:12" ht="11.1" customHeight="1">
      <c r="A297" s="66">
        <f>IF(C297&lt;&gt;"",COUNTA($C$11:C297),"")</f>
        <v>214</v>
      </c>
      <c r="B297" s="72" t="s">
        <v>26</v>
      </c>
      <c r="C297" s="73" t="s">
        <v>16</v>
      </c>
      <c r="D297" s="74">
        <v>824</v>
      </c>
      <c r="E297" s="74">
        <v>610</v>
      </c>
      <c r="F297" s="74">
        <v>310</v>
      </c>
      <c r="G297" s="74">
        <v>302</v>
      </c>
      <c r="H297" s="74">
        <v>8</v>
      </c>
      <c r="I297" s="74">
        <v>300</v>
      </c>
      <c r="J297" s="74">
        <v>214</v>
      </c>
      <c r="K297" s="74">
        <v>210</v>
      </c>
      <c r="L297" s="74">
        <v>4</v>
      </c>
    </row>
    <row r="298" spans="1:12" ht="11.1" customHeight="1">
      <c r="A298" s="66">
        <f>IF(C298&lt;&gt;"",COUNTA($C$11:C298),"")</f>
        <v>215</v>
      </c>
      <c r="B298" s="72"/>
      <c r="C298" s="73" t="s">
        <v>17</v>
      </c>
      <c r="D298" s="74">
        <v>552</v>
      </c>
      <c r="E298" s="74">
        <v>300</v>
      </c>
      <c r="F298" s="74">
        <v>71</v>
      </c>
      <c r="G298" s="74">
        <v>63</v>
      </c>
      <c r="H298" s="74">
        <v>8</v>
      </c>
      <c r="I298" s="74">
        <v>229</v>
      </c>
      <c r="J298" s="74">
        <v>252</v>
      </c>
      <c r="K298" s="74">
        <v>221</v>
      </c>
      <c r="L298" s="74">
        <v>31</v>
      </c>
    </row>
    <row r="299" spans="1:12" ht="11.1" customHeight="1">
      <c r="A299" s="66">
        <f>IF(C299&lt;&gt;"",COUNTA($C$11:C299),"")</f>
        <v>216</v>
      </c>
      <c r="B299" s="72"/>
      <c r="C299" s="73" t="s">
        <v>70</v>
      </c>
      <c r="D299" s="74">
        <v>1376</v>
      </c>
      <c r="E299" s="74">
        <v>910</v>
      </c>
      <c r="F299" s="74">
        <v>381</v>
      </c>
      <c r="G299" s="74">
        <v>365</v>
      </c>
      <c r="H299" s="74">
        <v>16</v>
      </c>
      <c r="I299" s="74">
        <v>529</v>
      </c>
      <c r="J299" s="74">
        <v>466</v>
      </c>
      <c r="K299" s="74">
        <v>431</v>
      </c>
      <c r="L299" s="74">
        <v>35</v>
      </c>
    </row>
    <row r="300" spans="1:12" ht="3.95" customHeight="1">
      <c r="A300" s="66" t="str">
        <f>IF(C300&lt;&gt;"",COUNTA($C$11:C300),"")</f>
        <v/>
      </c>
      <c r="B300" s="72"/>
      <c r="C300" s="73"/>
      <c r="D300" s="74"/>
      <c r="E300" s="74"/>
      <c r="F300" s="74"/>
      <c r="G300" s="74"/>
      <c r="H300" s="74"/>
      <c r="I300" s="74"/>
      <c r="J300" s="74"/>
      <c r="K300" s="74"/>
      <c r="L300" s="74"/>
    </row>
    <row r="301" spans="1:12" ht="11.1" customHeight="1">
      <c r="A301" s="66">
        <f>IF(C301&lt;&gt;"",COUNTA($C$11:C301),"")</f>
        <v>217</v>
      </c>
      <c r="B301" s="72" t="s">
        <v>27</v>
      </c>
      <c r="C301" s="73" t="s">
        <v>16</v>
      </c>
      <c r="D301" s="74">
        <v>849</v>
      </c>
      <c r="E301" s="74">
        <v>630</v>
      </c>
      <c r="F301" s="74">
        <v>331</v>
      </c>
      <c r="G301" s="74">
        <v>307</v>
      </c>
      <c r="H301" s="74">
        <v>24</v>
      </c>
      <c r="I301" s="74">
        <v>299</v>
      </c>
      <c r="J301" s="74">
        <v>219</v>
      </c>
      <c r="K301" s="74">
        <v>197</v>
      </c>
      <c r="L301" s="74">
        <v>22</v>
      </c>
    </row>
    <row r="302" spans="1:12" ht="11.1" customHeight="1">
      <c r="A302" s="66">
        <f>IF(C302&lt;&gt;"",COUNTA($C$11:C302),"")</f>
        <v>218</v>
      </c>
      <c r="B302" s="72"/>
      <c r="C302" s="73" t="s">
        <v>17</v>
      </c>
      <c r="D302" s="74">
        <v>564</v>
      </c>
      <c r="E302" s="74">
        <v>323</v>
      </c>
      <c r="F302" s="74">
        <v>105</v>
      </c>
      <c r="G302" s="74">
        <v>75</v>
      </c>
      <c r="H302" s="74">
        <v>30</v>
      </c>
      <c r="I302" s="74">
        <v>218</v>
      </c>
      <c r="J302" s="74">
        <v>241</v>
      </c>
      <c r="K302" s="74">
        <v>197</v>
      </c>
      <c r="L302" s="74">
        <v>44</v>
      </c>
    </row>
    <row r="303" spans="1:12" ht="11.1" customHeight="1">
      <c r="A303" s="66">
        <f>IF(C303&lt;&gt;"",COUNTA($C$11:C303),"")</f>
        <v>219</v>
      </c>
      <c r="B303" s="72"/>
      <c r="C303" s="73" t="s">
        <v>70</v>
      </c>
      <c r="D303" s="74">
        <v>1413</v>
      </c>
      <c r="E303" s="74">
        <v>953</v>
      </c>
      <c r="F303" s="74">
        <v>436</v>
      </c>
      <c r="G303" s="74">
        <v>382</v>
      </c>
      <c r="H303" s="74">
        <v>54</v>
      </c>
      <c r="I303" s="74">
        <v>517</v>
      </c>
      <c r="J303" s="74">
        <v>460</v>
      </c>
      <c r="K303" s="74">
        <v>394</v>
      </c>
      <c r="L303" s="74">
        <v>66</v>
      </c>
    </row>
    <row r="304" spans="1:12" ht="3.95" customHeight="1">
      <c r="A304" s="66" t="str">
        <f>IF(C304&lt;&gt;"",COUNTA($C$11:C304),"")</f>
        <v/>
      </c>
      <c r="B304" s="72"/>
      <c r="C304" s="73"/>
      <c r="D304" s="74"/>
      <c r="E304" s="74"/>
      <c r="F304" s="74"/>
      <c r="G304" s="74"/>
      <c r="H304" s="74"/>
      <c r="I304" s="74"/>
      <c r="J304" s="74"/>
      <c r="K304" s="74"/>
      <c r="L304" s="74"/>
    </row>
    <row r="305" spans="1:12" ht="11.1" customHeight="1">
      <c r="A305" s="66">
        <f>IF(C305&lt;&gt;"",COUNTA($C$11:C305),"")</f>
        <v>220</v>
      </c>
      <c r="B305" s="72" t="s">
        <v>28</v>
      </c>
      <c r="C305" s="73" t="s">
        <v>16</v>
      </c>
      <c r="D305" s="74">
        <v>940</v>
      </c>
      <c r="E305" s="74">
        <v>711</v>
      </c>
      <c r="F305" s="74">
        <v>353</v>
      </c>
      <c r="G305" s="74">
        <v>308</v>
      </c>
      <c r="H305" s="74">
        <v>45</v>
      </c>
      <c r="I305" s="74">
        <v>358</v>
      </c>
      <c r="J305" s="74">
        <v>229</v>
      </c>
      <c r="K305" s="74">
        <v>196</v>
      </c>
      <c r="L305" s="74">
        <v>33</v>
      </c>
    </row>
    <row r="306" spans="1:12" ht="11.1" customHeight="1">
      <c r="A306" s="66">
        <f>IF(C306&lt;&gt;"",COUNTA($C$11:C306),"")</f>
        <v>221</v>
      </c>
      <c r="B306" s="72"/>
      <c r="C306" s="73" t="s">
        <v>17</v>
      </c>
      <c r="D306" s="74">
        <v>686</v>
      </c>
      <c r="E306" s="74">
        <v>396</v>
      </c>
      <c r="F306" s="74">
        <v>132</v>
      </c>
      <c r="G306" s="74">
        <v>93</v>
      </c>
      <c r="H306" s="74">
        <v>39</v>
      </c>
      <c r="I306" s="74">
        <v>264</v>
      </c>
      <c r="J306" s="74">
        <v>290</v>
      </c>
      <c r="K306" s="74">
        <v>188</v>
      </c>
      <c r="L306" s="74">
        <v>102</v>
      </c>
    </row>
    <row r="307" spans="1:12" ht="11.1" customHeight="1">
      <c r="A307" s="66">
        <f>IF(C307&lt;&gt;"",COUNTA($C$11:C307),"")</f>
        <v>222</v>
      </c>
      <c r="B307" s="72"/>
      <c r="C307" s="73" t="s">
        <v>70</v>
      </c>
      <c r="D307" s="74">
        <v>1626</v>
      </c>
      <c r="E307" s="74">
        <v>1107</v>
      </c>
      <c r="F307" s="74">
        <v>485</v>
      </c>
      <c r="G307" s="74">
        <v>401</v>
      </c>
      <c r="H307" s="74">
        <v>84</v>
      </c>
      <c r="I307" s="74">
        <v>622</v>
      </c>
      <c r="J307" s="74">
        <v>519</v>
      </c>
      <c r="K307" s="74">
        <v>384</v>
      </c>
      <c r="L307" s="74">
        <v>135</v>
      </c>
    </row>
    <row r="308" spans="1:12" ht="3.95" customHeight="1">
      <c r="A308" s="66" t="str">
        <f>IF(C308&lt;&gt;"",COUNTA($C$11:C308),"")</f>
        <v/>
      </c>
      <c r="B308" s="72"/>
      <c r="C308" s="73"/>
      <c r="D308" s="74"/>
      <c r="E308" s="74"/>
      <c r="F308" s="74"/>
      <c r="G308" s="74"/>
      <c r="H308" s="74"/>
      <c r="I308" s="74"/>
      <c r="J308" s="74"/>
      <c r="K308" s="74"/>
      <c r="L308" s="74"/>
    </row>
    <row r="309" spans="1:12" ht="11.1" customHeight="1">
      <c r="A309" s="66">
        <f>IF(C309&lt;&gt;"",COUNTA($C$11:C309),"")</f>
        <v>223</v>
      </c>
      <c r="B309" s="72">
        <v>2015</v>
      </c>
      <c r="C309" s="73" t="s">
        <v>16</v>
      </c>
      <c r="D309" s="74">
        <v>965</v>
      </c>
      <c r="E309" s="74">
        <v>767</v>
      </c>
      <c r="F309" s="74">
        <v>337</v>
      </c>
      <c r="G309" s="74">
        <v>277</v>
      </c>
      <c r="H309" s="74">
        <v>60</v>
      </c>
      <c r="I309" s="74">
        <v>430</v>
      </c>
      <c r="J309" s="74">
        <v>198</v>
      </c>
      <c r="K309" s="74">
        <v>169</v>
      </c>
      <c r="L309" s="74">
        <v>29</v>
      </c>
    </row>
    <row r="310" spans="1:12" ht="11.1" customHeight="1">
      <c r="A310" s="66">
        <f>IF(C310&lt;&gt;"",COUNTA($C$11:C310),"")</f>
        <v>224</v>
      </c>
      <c r="B310" s="72"/>
      <c r="C310" s="73" t="s">
        <v>17</v>
      </c>
      <c r="D310" s="74">
        <v>778</v>
      </c>
      <c r="E310" s="74">
        <v>476</v>
      </c>
      <c r="F310" s="74">
        <v>160</v>
      </c>
      <c r="G310" s="74">
        <v>84</v>
      </c>
      <c r="H310" s="74">
        <v>76</v>
      </c>
      <c r="I310" s="74">
        <v>316</v>
      </c>
      <c r="J310" s="74">
        <v>302</v>
      </c>
      <c r="K310" s="74">
        <v>165</v>
      </c>
      <c r="L310" s="74">
        <v>137</v>
      </c>
    </row>
    <row r="311" spans="1:12" ht="11.1" customHeight="1">
      <c r="A311" s="66">
        <f>IF(C311&lt;&gt;"",COUNTA($C$11:C311),"")</f>
        <v>225</v>
      </c>
      <c r="B311" s="72"/>
      <c r="C311" s="73" t="s">
        <v>70</v>
      </c>
      <c r="D311" s="74">
        <v>1743</v>
      </c>
      <c r="E311" s="74">
        <v>1243</v>
      </c>
      <c r="F311" s="74">
        <v>497</v>
      </c>
      <c r="G311" s="74">
        <v>361</v>
      </c>
      <c r="H311" s="74">
        <v>136</v>
      </c>
      <c r="I311" s="74">
        <v>746</v>
      </c>
      <c r="J311" s="74">
        <v>500</v>
      </c>
      <c r="K311" s="74">
        <v>334</v>
      </c>
      <c r="L311" s="74">
        <v>166</v>
      </c>
    </row>
    <row r="312" spans="1:12" ht="3.95" customHeight="1">
      <c r="A312" s="66" t="str">
        <f>IF(C312&lt;&gt;"",COUNTA($C$11:C312),"")</f>
        <v/>
      </c>
      <c r="B312" s="72"/>
      <c r="C312" s="73"/>
      <c r="D312" s="74"/>
      <c r="E312" s="74"/>
      <c r="F312" s="74"/>
      <c r="G312" s="74"/>
      <c r="H312" s="74"/>
      <c r="I312" s="74"/>
      <c r="J312" s="74"/>
      <c r="K312" s="74"/>
      <c r="L312" s="74"/>
    </row>
    <row r="313" spans="1:12" ht="11.1" customHeight="1">
      <c r="A313" s="66">
        <f>IF(C313&lt;&gt;"",COUNTA($C$11:C313),"")</f>
        <v>226</v>
      </c>
      <c r="B313" s="72" t="s">
        <v>288</v>
      </c>
      <c r="C313" s="73" t="s">
        <v>16</v>
      </c>
      <c r="D313" s="74">
        <v>976</v>
      </c>
      <c r="E313" s="74">
        <v>759</v>
      </c>
      <c r="F313" s="74">
        <v>360</v>
      </c>
      <c r="G313" s="74">
        <v>299</v>
      </c>
      <c r="H313" s="74">
        <v>61</v>
      </c>
      <c r="I313" s="74">
        <v>399</v>
      </c>
      <c r="J313" s="74">
        <v>217</v>
      </c>
      <c r="K313" s="74">
        <v>171</v>
      </c>
      <c r="L313" s="74">
        <v>46</v>
      </c>
    </row>
    <row r="314" spans="1:12" ht="11.1" customHeight="1">
      <c r="A314" s="66">
        <f>IF(C314&lt;&gt;"",COUNTA($C$11:C314),"")</f>
        <v>227</v>
      </c>
      <c r="B314" s="72"/>
      <c r="C314" s="73" t="s">
        <v>17</v>
      </c>
      <c r="D314" s="74">
        <v>851</v>
      </c>
      <c r="E314" s="74">
        <v>534</v>
      </c>
      <c r="F314" s="74">
        <v>208</v>
      </c>
      <c r="G314" s="74">
        <v>130</v>
      </c>
      <c r="H314" s="74">
        <v>78</v>
      </c>
      <c r="I314" s="74">
        <v>326</v>
      </c>
      <c r="J314" s="74">
        <v>317</v>
      </c>
      <c r="K314" s="74">
        <v>168</v>
      </c>
      <c r="L314" s="74">
        <v>149</v>
      </c>
    </row>
    <row r="315" spans="1:12" ht="11.1" customHeight="1">
      <c r="A315" s="66">
        <f>IF(C315&lt;&gt;"",COUNTA($C$11:C315),"")</f>
        <v>228</v>
      </c>
      <c r="B315" s="72"/>
      <c r="C315" s="73" t="s">
        <v>70</v>
      </c>
      <c r="D315" s="74">
        <v>1827</v>
      </c>
      <c r="E315" s="74">
        <v>1293</v>
      </c>
      <c r="F315" s="74">
        <v>568</v>
      </c>
      <c r="G315" s="74">
        <v>429</v>
      </c>
      <c r="H315" s="74">
        <v>139</v>
      </c>
      <c r="I315" s="74">
        <v>725</v>
      </c>
      <c r="J315" s="74">
        <v>534</v>
      </c>
      <c r="K315" s="74">
        <v>339</v>
      </c>
      <c r="L315" s="74">
        <v>195</v>
      </c>
    </row>
    <row r="316" spans="1:12" ht="3.95" customHeight="1">
      <c r="A316" s="66" t="str">
        <f>IF(C316&lt;&gt;"",COUNTA($C$11:C316),"")</f>
        <v/>
      </c>
      <c r="B316" s="72"/>
      <c r="C316" s="73"/>
      <c r="D316" s="74"/>
      <c r="E316" s="74"/>
      <c r="F316" s="74"/>
      <c r="G316" s="74"/>
      <c r="H316" s="74"/>
      <c r="I316" s="74"/>
      <c r="J316" s="74"/>
      <c r="K316" s="74"/>
      <c r="L316" s="74"/>
    </row>
    <row r="317" spans="1:12" ht="11.1" customHeight="1">
      <c r="A317" s="66">
        <f>IF(C317&lt;&gt;"",COUNTA($C$11:C317),"")</f>
        <v>229</v>
      </c>
      <c r="B317" s="72" t="s">
        <v>289</v>
      </c>
      <c r="C317" s="73" t="s">
        <v>16</v>
      </c>
      <c r="D317" s="74">
        <v>904</v>
      </c>
      <c r="E317" s="74">
        <v>667</v>
      </c>
      <c r="F317" s="74">
        <v>352</v>
      </c>
      <c r="G317" s="74">
        <v>280</v>
      </c>
      <c r="H317" s="74">
        <v>72</v>
      </c>
      <c r="I317" s="74">
        <v>315</v>
      </c>
      <c r="J317" s="74">
        <v>237</v>
      </c>
      <c r="K317" s="74">
        <v>193</v>
      </c>
      <c r="L317" s="74">
        <v>44</v>
      </c>
    </row>
    <row r="318" spans="1:12" ht="11.1" customHeight="1">
      <c r="A318" s="66">
        <f>IF(C318&lt;&gt;"",COUNTA($C$11:C318),"")</f>
        <v>230</v>
      </c>
      <c r="B318" s="72"/>
      <c r="C318" s="73" t="s">
        <v>17</v>
      </c>
      <c r="D318" s="74">
        <v>865</v>
      </c>
      <c r="E318" s="74">
        <v>529</v>
      </c>
      <c r="F318" s="74">
        <v>210</v>
      </c>
      <c r="G318" s="74">
        <v>133</v>
      </c>
      <c r="H318" s="74">
        <v>77</v>
      </c>
      <c r="I318" s="74">
        <v>319</v>
      </c>
      <c r="J318" s="74">
        <v>336</v>
      </c>
      <c r="K318" s="74">
        <v>188</v>
      </c>
      <c r="L318" s="74">
        <v>148</v>
      </c>
    </row>
    <row r="319" spans="1:12" ht="11.1" customHeight="1">
      <c r="A319" s="66">
        <f>IF(C319&lt;&gt;"",COUNTA($C$11:C319),"")</f>
        <v>231</v>
      </c>
      <c r="B319" s="72"/>
      <c r="C319" s="73" t="s">
        <v>70</v>
      </c>
      <c r="D319" s="74">
        <v>1769</v>
      </c>
      <c r="E319" s="74">
        <v>1196</v>
      </c>
      <c r="F319" s="74">
        <v>562</v>
      </c>
      <c r="G319" s="74">
        <v>413</v>
      </c>
      <c r="H319" s="74">
        <v>149</v>
      </c>
      <c r="I319" s="74">
        <v>634</v>
      </c>
      <c r="J319" s="74">
        <v>573</v>
      </c>
      <c r="K319" s="74">
        <v>381</v>
      </c>
      <c r="L319" s="74">
        <v>192</v>
      </c>
    </row>
    <row r="320" spans="1:12" ht="5.0999999999999996" customHeight="1">
      <c r="A320" s="66" t="str">
        <f>IF(C320&lt;&gt;"",COUNTA($C$11:C320),"")</f>
        <v/>
      </c>
      <c r="B320" s="72"/>
      <c r="C320" s="73"/>
      <c r="D320" s="74"/>
      <c r="E320" s="74"/>
      <c r="F320" s="74"/>
      <c r="G320" s="74"/>
      <c r="H320" s="74"/>
      <c r="I320" s="74"/>
      <c r="J320" s="74"/>
      <c r="K320" s="74"/>
      <c r="L320" s="74"/>
    </row>
    <row r="321" spans="1:12" ht="11.1" customHeight="1">
      <c r="A321" s="66">
        <f>IF(C321&lt;&gt;"",COUNTA($C$11:C321),"")</f>
        <v>232</v>
      </c>
      <c r="B321" s="72" t="str">
        <f>'[1]Tab 1.1'!$P$2</f>
        <v>2024</v>
      </c>
      <c r="C321" s="73" t="s">
        <v>16</v>
      </c>
      <c r="D321" s="74">
        <f>'[1]Tab 1.1'!G35</f>
        <v>887</v>
      </c>
      <c r="E321" s="74">
        <f>'[1]Tab 1.1'!H35</f>
        <v>645</v>
      </c>
      <c r="F321" s="74">
        <f>'[1]Tab 1.1'!I35</f>
        <v>345</v>
      </c>
      <c r="G321" s="74">
        <f>'[1]Tab 1.1'!J35</f>
        <v>276</v>
      </c>
      <c r="H321" s="74">
        <f>'[1]Tab 1.1'!K35</f>
        <v>69</v>
      </c>
      <c r="I321" s="74">
        <f>'[1]Tab 1.1'!L35</f>
        <v>300</v>
      </c>
      <c r="J321" s="74">
        <f>'[1]Tab 1.1'!M35</f>
        <v>242</v>
      </c>
      <c r="K321" s="74">
        <f>'[1]Tab 1.1'!N35</f>
        <v>189</v>
      </c>
      <c r="L321" s="74">
        <f>'[1]Tab 1.1'!O35</f>
        <v>53</v>
      </c>
    </row>
    <row r="322" spans="1:12" ht="11.1" customHeight="1">
      <c r="A322" s="66">
        <f>IF(C322&lt;&gt;"",COUNTA($C$11:C322),"")</f>
        <v>233</v>
      </c>
      <c r="B322" s="72"/>
      <c r="C322" s="73" t="s">
        <v>17</v>
      </c>
      <c r="D322" s="74">
        <f>'[1]Tab 1.1'!G36</f>
        <v>849</v>
      </c>
      <c r="E322" s="74">
        <f>'[1]Tab 1.1'!H36</f>
        <v>527</v>
      </c>
      <c r="F322" s="74">
        <f>'[1]Tab 1.1'!I36</f>
        <v>214</v>
      </c>
      <c r="G322" s="74">
        <f>'[1]Tab 1.1'!J36</f>
        <v>123</v>
      </c>
      <c r="H322" s="74">
        <f>'[1]Tab 1.1'!K36</f>
        <v>91</v>
      </c>
      <c r="I322" s="74">
        <f>'[1]Tab 1.1'!L36</f>
        <v>313</v>
      </c>
      <c r="J322" s="74">
        <f>'[1]Tab 1.1'!M36</f>
        <v>322</v>
      </c>
      <c r="K322" s="74">
        <f>'[1]Tab 1.1'!N36</f>
        <v>176</v>
      </c>
      <c r="L322" s="74">
        <f>'[1]Tab 1.1'!O36</f>
        <v>146</v>
      </c>
    </row>
    <row r="323" spans="1:12" ht="11.1" customHeight="1">
      <c r="A323" s="66">
        <f>IF(C323&lt;&gt;"",COUNTA($C$11:C323),"")</f>
        <v>234</v>
      </c>
      <c r="B323" s="72"/>
      <c r="C323" s="73" t="s">
        <v>70</v>
      </c>
      <c r="D323" s="74">
        <f>'[1]Tab 1.1'!G37</f>
        <v>1736</v>
      </c>
      <c r="E323" s="74">
        <f>'[1]Tab 1.1'!H37</f>
        <v>1172</v>
      </c>
      <c r="F323" s="74">
        <f>'[1]Tab 1.1'!I37</f>
        <v>559</v>
      </c>
      <c r="G323" s="74">
        <f>'[1]Tab 1.1'!J37</f>
        <v>399</v>
      </c>
      <c r="H323" s="74">
        <f>'[1]Tab 1.1'!K37</f>
        <v>160</v>
      </c>
      <c r="I323" s="74">
        <f>'[1]Tab 1.1'!L37</f>
        <v>613</v>
      </c>
      <c r="J323" s="74">
        <f>'[1]Tab 1.1'!M37</f>
        <v>564</v>
      </c>
      <c r="K323" s="74">
        <f>'[1]Tab 1.1'!N37</f>
        <v>365</v>
      </c>
      <c r="L323" s="74">
        <f>'[1]Tab 1.1'!O37</f>
        <v>199</v>
      </c>
    </row>
    <row r="324" spans="1:12" ht="17.100000000000001" customHeight="1">
      <c r="A324" s="66" t="str">
        <f>IF(C324&lt;&gt;"",COUNTA($C$11:C324),"")</f>
        <v/>
      </c>
      <c r="B324" s="72"/>
      <c r="C324" s="73"/>
      <c r="D324" s="186" t="s">
        <v>7</v>
      </c>
      <c r="E324" s="186"/>
      <c r="F324" s="186"/>
      <c r="G324" s="186"/>
      <c r="H324" s="186"/>
      <c r="I324" s="186"/>
      <c r="J324" s="186"/>
      <c r="K324" s="186"/>
      <c r="L324" s="186"/>
    </row>
    <row r="325" spans="1:12" ht="17.100000000000001" customHeight="1">
      <c r="A325" s="66" t="str">
        <f>IF(C325&lt;&gt;"",COUNTA($C$11:C325),"")</f>
        <v/>
      </c>
      <c r="B325" s="72"/>
      <c r="C325" s="73"/>
      <c r="D325" s="190" t="s">
        <v>274</v>
      </c>
      <c r="E325" s="191"/>
      <c r="F325" s="191"/>
      <c r="G325" s="191"/>
      <c r="H325" s="191"/>
      <c r="I325" s="191"/>
      <c r="J325" s="191"/>
      <c r="K325" s="191"/>
      <c r="L325" s="191"/>
    </row>
    <row r="326" spans="1:12" ht="11.1" customHeight="1">
      <c r="A326" s="66">
        <f>IF(C326&lt;&gt;"",COUNTA($C$11:C326),"")</f>
        <v>235</v>
      </c>
      <c r="B326" s="72" t="s">
        <v>25</v>
      </c>
      <c r="C326" s="73" t="s">
        <v>16</v>
      </c>
      <c r="D326" s="74">
        <v>72</v>
      </c>
      <c r="E326" s="74">
        <v>45</v>
      </c>
      <c r="F326" s="74">
        <v>19</v>
      </c>
      <c r="G326" s="74">
        <v>19</v>
      </c>
      <c r="H326" s="74" t="s">
        <v>20</v>
      </c>
      <c r="I326" s="74">
        <v>26</v>
      </c>
      <c r="J326" s="74">
        <v>27</v>
      </c>
      <c r="K326" s="74">
        <v>27</v>
      </c>
      <c r="L326" s="74" t="s">
        <v>20</v>
      </c>
    </row>
    <row r="327" spans="1:12" ht="11.1" customHeight="1">
      <c r="A327" s="66">
        <f>IF(C327&lt;&gt;"",COUNTA($C$11:C327),"")</f>
        <v>236</v>
      </c>
      <c r="B327" s="72"/>
      <c r="C327" s="73" t="s">
        <v>17</v>
      </c>
      <c r="D327" s="74">
        <v>41</v>
      </c>
      <c r="E327" s="74">
        <v>7</v>
      </c>
      <c r="F327" s="74">
        <v>3</v>
      </c>
      <c r="G327" s="74">
        <v>3</v>
      </c>
      <c r="H327" s="74" t="s">
        <v>20</v>
      </c>
      <c r="I327" s="74">
        <v>4</v>
      </c>
      <c r="J327" s="74">
        <v>34</v>
      </c>
      <c r="K327" s="74">
        <v>33</v>
      </c>
      <c r="L327" s="74">
        <v>1</v>
      </c>
    </row>
    <row r="328" spans="1:12" ht="11.1" customHeight="1">
      <c r="A328" s="66">
        <f>IF(C328&lt;&gt;"",COUNTA($C$11:C328),"")</f>
        <v>237</v>
      </c>
      <c r="B328" s="72"/>
      <c r="C328" s="73" t="s">
        <v>70</v>
      </c>
      <c r="D328" s="74">
        <v>113</v>
      </c>
      <c r="E328" s="74">
        <v>52</v>
      </c>
      <c r="F328" s="74">
        <v>22</v>
      </c>
      <c r="G328" s="74">
        <v>22</v>
      </c>
      <c r="H328" s="74" t="s">
        <v>20</v>
      </c>
      <c r="I328" s="74">
        <v>30</v>
      </c>
      <c r="J328" s="74">
        <v>61</v>
      </c>
      <c r="K328" s="74">
        <v>60</v>
      </c>
      <c r="L328" s="74">
        <v>1</v>
      </c>
    </row>
    <row r="329" spans="1:12" ht="5.0999999999999996" customHeight="1">
      <c r="A329" s="66" t="str">
        <f>IF(C329&lt;&gt;"",COUNTA($C$11:C329),"")</f>
        <v/>
      </c>
      <c r="B329" s="72"/>
      <c r="C329" s="73"/>
      <c r="D329" s="74"/>
      <c r="E329" s="74"/>
      <c r="F329" s="74"/>
      <c r="G329" s="74"/>
      <c r="H329" s="74"/>
      <c r="I329" s="74"/>
      <c r="J329" s="74"/>
      <c r="K329" s="74"/>
      <c r="L329" s="74"/>
    </row>
    <row r="330" spans="1:12" ht="11.1" customHeight="1">
      <c r="A330" s="66">
        <f>IF(C330&lt;&gt;"",COUNTA($C$11:C330),"")</f>
        <v>238</v>
      </c>
      <c r="B330" s="72" t="s">
        <v>26</v>
      </c>
      <c r="C330" s="73" t="s">
        <v>16</v>
      </c>
      <c r="D330" s="74">
        <v>66</v>
      </c>
      <c r="E330" s="74">
        <v>41</v>
      </c>
      <c r="F330" s="74">
        <v>30</v>
      </c>
      <c r="G330" s="74">
        <v>30</v>
      </c>
      <c r="H330" s="74" t="s">
        <v>20</v>
      </c>
      <c r="I330" s="74">
        <v>11</v>
      </c>
      <c r="J330" s="74">
        <v>25</v>
      </c>
      <c r="K330" s="74">
        <v>25</v>
      </c>
      <c r="L330" s="74" t="s">
        <v>20</v>
      </c>
    </row>
    <row r="331" spans="1:12" ht="11.1" customHeight="1">
      <c r="A331" s="66">
        <f>IF(C331&lt;&gt;"",COUNTA($C$11:C331),"")</f>
        <v>239</v>
      </c>
      <c r="B331" s="72"/>
      <c r="C331" s="73" t="s">
        <v>17</v>
      </c>
      <c r="D331" s="74">
        <v>35</v>
      </c>
      <c r="E331" s="74">
        <v>5</v>
      </c>
      <c r="F331" s="74">
        <v>2</v>
      </c>
      <c r="G331" s="74">
        <v>2</v>
      </c>
      <c r="H331" s="74" t="s">
        <v>20</v>
      </c>
      <c r="I331" s="74">
        <v>3</v>
      </c>
      <c r="J331" s="74">
        <v>30</v>
      </c>
      <c r="K331" s="74">
        <v>30</v>
      </c>
      <c r="L331" s="74" t="s">
        <v>20</v>
      </c>
    </row>
    <row r="332" spans="1:12" ht="11.1" customHeight="1">
      <c r="A332" s="66">
        <f>IF(C332&lt;&gt;"",COUNTA($C$11:C332),"")</f>
        <v>240</v>
      </c>
      <c r="B332" s="72"/>
      <c r="C332" s="73" t="s">
        <v>70</v>
      </c>
      <c r="D332" s="74">
        <v>101</v>
      </c>
      <c r="E332" s="74">
        <v>46</v>
      </c>
      <c r="F332" s="74">
        <v>32</v>
      </c>
      <c r="G332" s="74">
        <v>32</v>
      </c>
      <c r="H332" s="74" t="s">
        <v>20</v>
      </c>
      <c r="I332" s="74">
        <v>14</v>
      </c>
      <c r="J332" s="74">
        <v>55</v>
      </c>
      <c r="K332" s="74">
        <v>55</v>
      </c>
      <c r="L332" s="74" t="s">
        <v>20</v>
      </c>
    </row>
    <row r="333" spans="1:12" ht="5.0999999999999996" customHeight="1">
      <c r="A333" s="66" t="str">
        <f>IF(C333&lt;&gt;"",COUNTA($C$11:C333),"")</f>
        <v/>
      </c>
      <c r="B333" s="72"/>
      <c r="C333" s="73"/>
      <c r="D333" s="74"/>
      <c r="E333" s="74"/>
      <c r="F333" s="74"/>
      <c r="G333" s="74"/>
      <c r="H333" s="74"/>
      <c r="I333" s="74"/>
      <c r="J333" s="74"/>
      <c r="K333" s="74"/>
      <c r="L333" s="74"/>
    </row>
    <row r="334" spans="1:12" ht="11.1" customHeight="1">
      <c r="A334" s="66">
        <f>IF(C334&lt;&gt;"",COUNTA($C$11:C334),"")</f>
        <v>241</v>
      </c>
      <c r="B334" s="72" t="s">
        <v>27</v>
      </c>
      <c r="C334" s="73" t="s">
        <v>16</v>
      </c>
      <c r="D334" s="74">
        <v>42</v>
      </c>
      <c r="E334" s="74">
        <v>26</v>
      </c>
      <c r="F334" s="74">
        <v>26</v>
      </c>
      <c r="G334" s="74">
        <v>26</v>
      </c>
      <c r="H334" s="74" t="s">
        <v>20</v>
      </c>
      <c r="I334" s="74" t="s">
        <v>20</v>
      </c>
      <c r="J334" s="74">
        <v>16</v>
      </c>
      <c r="K334" s="74">
        <v>16</v>
      </c>
      <c r="L334" s="74" t="s">
        <v>20</v>
      </c>
    </row>
    <row r="335" spans="1:12" ht="11.1" customHeight="1">
      <c r="A335" s="66">
        <f>IF(C335&lt;&gt;"",COUNTA($C$11:C335),"")</f>
        <v>242</v>
      </c>
      <c r="B335" s="72"/>
      <c r="C335" s="73" t="s">
        <v>17</v>
      </c>
      <c r="D335" s="74">
        <v>40</v>
      </c>
      <c r="E335" s="74">
        <v>3</v>
      </c>
      <c r="F335" s="74">
        <v>3</v>
      </c>
      <c r="G335" s="74">
        <v>3</v>
      </c>
      <c r="H335" s="74" t="s">
        <v>20</v>
      </c>
      <c r="I335" s="74" t="s">
        <v>20</v>
      </c>
      <c r="J335" s="74">
        <v>37</v>
      </c>
      <c r="K335" s="74">
        <v>31</v>
      </c>
      <c r="L335" s="74">
        <v>6</v>
      </c>
    </row>
    <row r="336" spans="1:12" ht="11.1" customHeight="1">
      <c r="A336" s="66">
        <f>IF(C336&lt;&gt;"",COUNTA($C$11:C336),"")</f>
        <v>243</v>
      </c>
      <c r="B336" s="72"/>
      <c r="C336" s="73" t="s">
        <v>70</v>
      </c>
      <c r="D336" s="74">
        <v>82</v>
      </c>
      <c r="E336" s="74">
        <v>29</v>
      </c>
      <c r="F336" s="74">
        <v>29</v>
      </c>
      <c r="G336" s="74">
        <v>29</v>
      </c>
      <c r="H336" s="74" t="s">
        <v>20</v>
      </c>
      <c r="I336" s="74" t="s">
        <v>20</v>
      </c>
      <c r="J336" s="74">
        <v>53</v>
      </c>
      <c r="K336" s="74">
        <v>47</v>
      </c>
      <c r="L336" s="74">
        <v>6</v>
      </c>
    </row>
    <row r="337" spans="1:12" ht="5.0999999999999996" customHeight="1">
      <c r="A337" s="66" t="str">
        <f>IF(C337&lt;&gt;"",COUNTA($C$11:C337),"")</f>
        <v/>
      </c>
      <c r="B337" s="72"/>
      <c r="C337" s="73"/>
      <c r="D337" s="74"/>
      <c r="E337" s="74"/>
      <c r="F337" s="74"/>
      <c r="G337" s="74"/>
      <c r="H337" s="74"/>
      <c r="I337" s="74"/>
      <c r="J337" s="74"/>
      <c r="K337" s="74"/>
      <c r="L337" s="74"/>
    </row>
    <row r="338" spans="1:12" ht="11.1" customHeight="1">
      <c r="A338" s="66">
        <f>IF(C338&lt;&gt;"",COUNTA($C$11:C338),"")</f>
        <v>244</v>
      </c>
      <c r="B338" s="72" t="s">
        <v>28</v>
      </c>
      <c r="C338" s="73" t="s">
        <v>16</v>
      </c>
      <c r="D338" s="74">
        <v>90</v>
      </c>
      <c r="E338" s="74">
        <v>28</v>
      </c>
      <c r="F338" s="74">
        <v>28</v>
      </c>
      <c r="G338" s="74">
        <v>28</v>
      </c>
      <c r="H338" s="74" t="s">
        <v>20</v>
      </c>
      <c r="I338" s="74" t="s">
        <v>20</v>
      </c>
      <c r="J338" s="74">
        <v>62</v>
      </c>
      <c r="K338" s="74">
        <v>61</v>
      </c>
      <c r="L338" s="74">
        <v>1</v>
      </c>
    </row>
    <row r="339" spans="1:12" ht="11.1" customHeight="1">
      <c r="A339" s="66">
        <f>IF(C339&lt;&gt;"",COUNTA($C$11:C339),"")</f>
        <v>245</v>
      </c>
      <c r="B339" s="72"/>
      <c r="C339" s="73" t="s">
        <v>17</v>
      </c>
      <c r="D339" s="74">
        <v>75</v>
      </c>
      <c r="E339" s="74">
        <v>7</v>
      </c>
      <c r="F339" s="74">
        <v>7</v>
      </c>
      <c r="G339" s="74">
        <v>7</v>
      </c>
      <c r="H339" s="74" t="s">
        <v>20</v>
      </c>
      <c r="I339" s="74" t="s">
        <v>20</v>
      </c>
      <c r="J339" s="74">
        <v>68</v>
      </c>
      <c r="K339" s="74">
        <v>62</v>
      </c>
      <c r="L339" s="74">
        <v>6</v>
      </c>
    </row>
    <row r="340" spans="1:12" ht="11.1" customHeight="1">
      <c r="A340" s="66">
        <f>IF(C340&lt;&gt;"",COUNTA($C$11:C340),"")</f>
        <v>246</v>
      </c>
      <c r="B340" s="72"/>
      <c r="C340" s="73" t="s">
        <v>70</v>
      </c>
      <c r="D340" s="74">
        <v>165</v>
      </c>
      <c r="E340" s="74">
        <v>35</v>
      </c>
      <c r="F340" s="74">
        <v>35</v>
      </c>
      <c r="G340" s="74">
        <v>35</v>
      </c>
      <c r="H340" s="74" t="s">
        <v>20</v>
      </c>
      <c r="I340" s="74" t="s">
        <v>20</v>
      </c>
      <c r="J340" s="74">
        <v>130</v>
      </c>
      <c r="K340" s="74">
        <v>123</v>
      </c>
      <c r="L340" s="74">
        <v>7</v>
      </c>
    </row>
    <row r="341" spans="1:12" ht="5.0999999999999996" customHeight="1">
      <c r="A341" s="66" t="str">
        <f>IF(C341&lt;&gt;"",COUNTA($C$11:C341),"")</f>
        <v/>
      </c>
      <c r="B341" s="72"/>
      <c r="C341" s="73"/>
      <c r="D341" s="74"/>
      <c r="E341" s="74"/>
      <c r="F341" s="74"/>
      <c r="G341" s="74"/>
      <c r="H341" s="74"/>
      <c r="I341" s="74"/>
      <c r="J341" s="74"/>
      <c r="K341" s="74"/>
      <c r="L341" s="74"/>
    </row>
    <row r="342" spans="1:12" ht="11.1" customHeight="1">
      <c r="A342" s="66">
        <f>IF(C342&lt;&gt;"",COUNTA($C$11:C342),"")</f>
        <v>247</v>
      </c>
      <c r="B342" s="72">
        <v>2015</v>
      </c>
      <c r="C342" s="73" t="s">
        <v>16</v>
      </c>
      <c r="D342" s="74">
        <v>65</v>
      </c>
      <c r="E342" s="74">
        <v>24</v>
      </c>
      <c r="F342" s="74">
        <v>24</v>
      </c>
      <c r="G342" s="74">
        <v>24</v>
      </c>
      <c r="H342" s="74" t="s">
        <v>20</v>
      </c>
      <c r="I342" s="74" t="s">
        <v>20</v>
      </c>
      <c r="J342" s="74">
        <v>41</v>
      </c>
      <c r="K342" s="74">
        <v>41</v>
      </c>
      <c r="L342" s="74" t="s">
        <v>20</v>
      </c>
    </row>
    <row r="343" spans="1:12" ht="11.1" customHeight="1">
      <c r="A343" s="66">
        <f>IF(C343&lt;&gt;"",COUNTA($C$11:C343),"")</f>
        <v>248</v>
      </c>
      <c r="B343" s="72"/>
      <c r="C343" s="73" t="s">
        <v>17</v>
      </c>
      <c r="D343" s="74">
        <v>94</v>
      </c>
      <c r="E343" s="74">
        <v>5</v>
      </c>
      <c r="F343" s="74">
        <v>5</v>
      </c>
      <c r="G343" s="74">
        <v>5</v>
      </c>
      <c r="H343" s="74" t="s">
        <v>20</v>
      </c>
      <c r="I343" s="74" t="s">
        <v>20</v>
      </c>
      <c r="J343" s="74">
        <v>89</v>
      </c>
      <c r="K343" s="74">
        <v>77</v>
      </c>
      <c r="L343" s="74">
        <v>12</v>
      </c>
    </row>
    <row r="344" spans="1:12" ht="11.1" customHeight="1">
      <c r="A344" s="66">
        <f>IF(C344&lt;&gt;"",COUNTA($C$11:C344),"")</f>
        <v>249</v>
      </c>
      <c r="B344" s="72"/>
      <c r="C344" s="73" t="s">
        <v>70</v>
      </c>
      <c r="D344" s="74">
        <v>159</v>
      </c>
      <c r="E344" s="74">
        <v>29</v>
      </c>
      <c r="F344" s="74">
        <v>29</v>
      </c>
      <c r="G344" s="74">
        <v>29</v>
      </c>
      <c r="H344" s="74" t="s">
        <v>20</v>
      </c>
      <c r="I344" s="74" t="s">
        <v>20</v>
      </c>
      <c r="J344" s="74">
        <v>130</v>
      </c>
      <c r="K344" s="74">
        <v>118</v>
      </c>
      <c r="L344" s="74">
        <v>12</v>
      </c>
    </row>
    <row r="345" spans="1:12" ht="5.0999999999999996" customHeight="1">
      <c r="A345" s="66" t="str">
        <f>IF(C345&lt;&gt;"",COUNTA($C$11:C345),"")</f>
        <v/>
      </c>
      <c r="B345" s="72"/>
      <c r="C345" s="73"/>
      <c r="D345" s="74"/>
      <c r="E345" s="74"/>
      <c r="F345" s="74"/>
      <c r="G345" s="74"/>
      <c r="H345" s="74"/>
      <c r="I345" s="74"/>
      <c r="J345" s="74"/>
      <c r="K345" s="74"/>
      <c r="L345" s="74"/>
    </row>
    <row r="346" spans="1:12" ht="11.1" customHeight="1">
      <c r="A346" s="66">
        <f>IF(C346&lt;&gt;"",COUNTA($C$11:C346),"")</f>
        <v>250</v>
      </c>
      <c r="B346" s="72" t="s">
        <v>288</v>
      </c>
      <c r="C346" s="73" t="s">
        <v>16</v>
      </c>
      <c r="D346" s="74">
        <v>106</v>
      </c>
      <c r="E346" s="74">
        <v>62</v>
      </c>
      <c r="F346" s="74">
        <v>61</v>
      </c>
      <c r="G346" s="74">
        <v>61</v>
      </c>
      <c r="H346" s="74" t="s">
        <v>20</v>
      </c>
      <c r="I346" s="74">
        <v>1</v>
      </c>
      <c r="J346" s="74">
        <v>44</v>
      </c>
      <c r="K346" s="74">
        <v>42</v>
      </c>
      <c r="L346" s="74">
        <v>2</v>
      </c>
    </row>
    <row r="347" spans="1:12" ht="11.1" customHeight="1">
      <c r="A347" s="66">
        <f>IF(C347&lt;&gt;"",COUNTA($C$11:C347),"")</f>
        <v>251</v>
      </c>
      <c r="B347" s="72"/>
      <c r="C347" s="73" t="s">
        <v>17</v>
      </c>
      <c r="D347" s="74">
        <v>102</v>
      </c>
      <c r="E347" s="74">
        <v>34</v>
      </c>
      <c r="F347" s="74">
        <v>33</v>
      </c>
      <c r="G347" s="74">
        <v>29</v>
      </c>
      <c r="H347" s="74">
        <v>4</v>
      </c>
      <c r="I347" s="74">
        <v>1</v>
      </c>
      <c r="J347" s="74">
        <v>68</v>
      </c>
      <c r="K347" s="74">
        <v>47</v>
      </c>
      <c r="L347" s="74">
        <v>21</v>
      </c>
    </row>
    <row r="348" spans="1:12" ht="11.1" customHeight="1">
      <c r="A348" s="66">
        <f>IF(C348&lt;&gt;"",COUNTA($C$11:C348),"")</f>
        <v>252</v>
      </c>
      <c r="B348" s="72"/>
      <c r="C348" s="73" t="s">
        <v>70</v>
      </c>
      <c r="D348" s="74">
        <v>208</v>
      </c>
      <c r="E348" s="74">
        <v>96</v>
      </c>
      <c r="F348" s="74">
        <v>94</v>
      </c>
      <c r="G348" s="74">
        <v>90</v>
      </c>
      <c r="H348" s="74">
        <v>4</v>
      </c>
      <c r="I348" s="74">
        <v>2</v>
      </c>
      <c r="J348" s="74">
        <v>112</v>
      </c>
      <c r="K348" s="74">
        <v>89</v>
      </c>
      <c r="L348" s="74">
        <v>23</v>
      </c>
    </row>
    <row r="349" spans="1:12" ht="5.0999999999999996" customHeight="1">
      <c r="A349" s="66" t="str">
        <f>IF(C349&lt;&gt;"",COUNTA($C$11:C349),"")</f>
        <v/>
      </c>
      <c r="B349" s="72"/>
      <c r="C349" s="73"/>
      <c r="D349" s="74"/>
      <c r="E349" s="74"/>
      <c r="F349" s="74"/>
      <c r="G349" s="74"/>
      <c r="H349" s="74"/>
      <c r="I349" s="74"/>
      <c r="J349" s="74"/>
      <c r="K349" s="74"/>
      <c r="L349" s="74"/>
    </row>
    <row r="350" spans="1:12" ht="11.1" customHeight="1">
      <c r="A350" s="66">
        <f>IF(C350&lt;&gt;"",COUNTA($C$11:C350),"")</f>
        <v>253</v>
      </c>
      <c r="B350" s="72" t="s">
        <v>289</v>
      </c>
      <c r="C350" s="73" t="s">
        <v>16</v>
      </c>
      <c r="D350" s="74">
        <v>109</v>
      </c>
      <c r="E350" s="74">
        <v>66</v>
      </c>
      <c r="F350" s="74">
        <v>66</v>
      </c>
      <c r="G350" s="74">
        <v>63</v>
      </c>
      <c r="H350" s="74">
        <v>3</v>
      </c>
      <c r="I350" s="74" t="s">
        <v>20</v>
      </c>
      <c r="J350" s="74">
        <v>43</v>
      </c>
      <c r="K350" s="74">
        <v>38</v>
      </c>
      <c r="L350" s="74">
        <v>5</v>
      </c>
    </row>
    <row r="351" spans="1:12" ht="11.1" customHeight="1">
      <c r="A351" s="66">
        <f>IF(C351&lt;&gt;"",COUNTA($C$11:C351),"")</f>
        <v>254</v>
      </c>
      <c r="B351" s="72"/>
      <c r="C351" s="73" t="s">
        <v>17</v>
      </c>
      <c r="D351" s="74">
        <v>112</v>
      </c>
      <c r="E351" s="74">
        <v>40</v>
      </c>
      <c r="F351" s="74">
        <v>40</v>
      </c>
      <c r="G351" s="74">
        <v>36</v>
      </c>
      <c r="H351" s="74">
        <v>4</v>
      </c>
      <c r="I351" s="74" t="s">
        <v>20</v>
      </c>
      <c r="J351" s="74">
        <v>72</v>
      </c>
      <c r="K351" s="74">
        <v>57</v>
      </c>
      <c r="L351" s="74">
        <v>15</v>
      </c>
    </row>
    <row r="352" spans="1:12" ht="11.1" customHeight="1">
      <c r="A352" s="66">
        <f>IF(C352&lt;&gt;"",COUNTA($C$11:C352),"")</f>
        <v>255</v>
      </c>
      <c r="B352" s="72"/>
      <c r="C352" s="73" t="s">
        <v>70</v>
      </c>
      <c r="D352" s="74">
        <v>221</v>
      </c>
      <c r="E352" s="74">
        <v>106</v>
      </c>
      <c r="F352" s="74">
        <v>106</v>
      </c>
      <c r="G352" s="74">
        <v>99</v>
      </c>
      <c r="H352" s="74">
        <v>7</v>
      </c>
      <c r="I352" s="74" t="s">
        <v>20</v>
      </c>
      <c r="J352" s="74">
        <v>115</v>
      </c>
      <c r="K352" s="74">
        <v>95</v>
      </c>
      <c r="L352" s="74">
        <v>20</v>
      </c>
    </row>
    <row r="353" spans="1:12" ht="5.0999999999999996" customHeight="1">
      <c r="A353" s="66" t="str">
        <f>IF(C353&lt;&gt;"",COUNTA($C$11:C353),"")</f>
        <v/>
      </c>
      <c r="B353" s="72"/>
      <c r="C353" s="73"/>
      <c r="D353" s="74"/>
      <c r="E353" s="74"/>
      <c r="F353" s="74"/>
      <c r="G353" s="74"/>
      <c r="H353" s="74"/>
      <c r="I353" s="74"/>
      <c r="J353" s="74"/>
      <c r="K353" s="74"/>
      <c r="L353" s="74"/>
    </row>
    <row r="354" spans="1:12" ht="11.1" customHeight="1">
      <c r="A354" s="66">
        <f>IF(C354&lt;&gt;"",COUNTA($C$11:C354),"")</f>
        <v>256</v>
      </c>
      <c r="B354" s="72" t="str">
        <f>'[1]Tab 1.1'!$P$2</f>
        <v>2024</v>
      </c>
      <c r="C354" s="73" t="s">
        <v>16</v>
      </c>
      <c r="D354" s="74">
        <f>'[1]Tab 1.1'!G38</f>
        <v>95</v>
      </c>
      <c r="E354" s="74">
        <f>'[1]Tab 1.1'!H38</f>
        <v>58</v>
      </c>
      <c r="F354" s="74">
        <f>'[1]Tab 1.1'!I38</f>
        <v>58</v>
      </c>
      <c r="G354" s="74">
        <f>'[1]Tab 1.1'!J38</f>
        <v>56</v>
      </c>
      <c r="H354" s="74">
        <f>'[1]Tab 1.1'!K38</f>
        <v>2</v>
      </c>
      <c r="I354" s="74">
        <f>'[1]Tab 1.1'!L38</f>
        <v>0</v>
      </c>
      <c r="J354" s="74">
        <f>'[1]Tab 1.1'!M38</f>
        <v>37</v>
      </c>
      <c r="K354" s="74">
        <f>'[1]Tab 1.1'!N38</f>
        <v>32</v>
      </c>
      <c r="L354" s="74">
        <f>'[1]Tab 1.1'!O38</f>
        <v>5</v>
      </c>
    </row>
    <row r="355" spans="1:12" ht="11.1" customHeight="1">
      <c r="A355" s="66">
        <f>IF(C355&lt;&gt;"",COUNTA($C$11:C355),"")</f>
        <v>257</v>
      </c>
      <c r="B355" s="72"/>
      <c r="C355" s="73" t="s">
        <v>17</v>
      </c>
      <c r="D355" s="74">
        <f>'[1]Tab 1.1'!G39</f>
        <v>117</v>
      </c>
      <c r="E355" s="74">
        <f>'[1]Tab 1.1'!H39</f>
        <v>42</v>
      </c>
      <c r="F355" s="74">
        <f>'[1]Tab 1.1'!I39</f>
        <v>42</v>
      </c>
      <c r="G355" s="74">
        <f>'[1]Tab 1.1'!J39</f>
        <v>38</v>
      </c>
      <c r="H355" s="74">
        <f>'[1]Tab 1.1'!K39</f>
        <v>4</v>
      </c>
      <c r="I355" s="74">
        <f>'[1]Tab 1.1'!L39</f>
        <v>0</v>
      </c>
      <c r="J355" s="74">
        <f>'[1]Tab 1.1'!M39</f>
        <v>75</v>
      </c>
      <c r="K355" s="74">
        <f>'[1]Tab 1.1'!N39</f>
        <v>59</v>
      </c>
      <c r="L355" s="74">
        <f>'[1]Tab 1.1'!O39</f>
        <v>16</v>
      </c>
    </row>
    <row r="356" spans="1:12" ht="11.1" customHeight="1">
      <c r="A356" s="66">
        <f>IF(C356&lt;&gt;"",COUNTA($C$11:C356),"")</f>
        <v>258</v>
      </c>
      <c r="B356" s="72"/>
      <c r="C356" s="73" t="s">
        <v>70</v>
      </c>
      <c r="D356" s="74">
        <f>'[1]Tab 1.1'!G40</f>
        <v>212</v>
      </c>
      <c r="E356" s="74">
        <f>'[1]Tab 1.1'!H40</f>
        <v>100</v>
      </c>
      <c r="F356" s="74">
        <f>'[1]Tab 1.1'!I40</f>
        <v>100</v>
      </c>
      <c r="G356" s="74">
        <f>'[1]Tab 1.1'!J40</f>
        <v>94</v>
      </c>
      <c r="H356" s="74">
        <f>'[1]Tab 1.1'!K40</f>
        <v>6</v>
      </c>
      <c r="I356" s="74">
        <f>'[1]Tab 1.1'!L40</f>
        <v>0</v>
      </c>
      <c r="J356" s="74">
        <f>'[1]Tab 1.1'!M40</f>
        <v>112</v>
      </c>
      <c r="K356" s="74">
        <f>'[1]Tab 1.1'!N40</f>
        <v>91</v>
      </c>
      <c r="L356" s="74">
        <f>'[1]Tab 1.1'!O40</f>
        <v>21</v>
      </c>
    </row>
    <row r="357" spans="1:12" ht="17.100000000000001" customHeight="1">
      <c r="A357" s="66" t="str">
        <f>IF(C357&lt;&gt;"",COUNTA($C$11:C357),"")</f>
        <v/>
      </c>
      <c r="B357" s="72"/>
      <c r="C357" s="73"/>
      <c r="D357" s="186" t="s">
        <v>24</v>
      </c>
      <c r="E357" s="186"/>
      <c r="F357" s="186"/>
      <c r="G357" s="186"/>
      <c r="H357" s="186"/>
      <c r="I357" s="186"/>
      <c r="J357" s="186"/>
      <c r="K357" s="186"/>
      <c r="L357" s="186"/>
    </row>
    <row r="358" spans="1:12" ht="11.1" customHeight="1">
      <c r="A358" s="66">
        <f>IF(C358&lt;&gt;"",COUNTA($C$11:C358),"")</f>
        <v>259</v>
      </c>
      <c r="B358" s="72" t="s">
        <v>25</v>
      </c>
      <c r="C358" s="73" t="s">
        <v>16</v>
      </c>
      <c r="D358" s="74">
        <v>3233</v>
      </c>
      <c r="E358" s="74">
        <v>1926</v>
      </c>
      <c r="F358" s="74">
        <v>1824</v>
      </c>
      <c r="G358" s="74">
        <v>1683</v>
      </c>
      <c r="H358" s="74">
        <v>141</v>
      </c>
      <c r="I358" s="74">
        <v>102</v>
      </c>
      <c r="J358" s="74">
        <v>1307</v>
      </c>
      <c r="K358" s="74">
        <v>1208</v>
      </c>
      <c r="L358" s="74">
        <v>99</v>
      </c>
    </row>
    <row r="359" spans="1:12" ht="11.1" customHeight="1">
      <c r="A359" s="66">
        <f>IF(C359&lt;&gt;"",COUNTA($C$11:C359),"")</f>
        <v>260</v>
      </c>
      <c r="B359" s="72"/>
      <c r="C359" s="73" t="s">
        <v>17</v>
      </c>
      <c r="D359" s="74">
        <v>7155</v>
      </c>
      <c r="E359" s="74">
        <v>997</v>
      </c>
      <c r="F359" s="74">
        <v>934</v>
      </c>
      <c r="G359" s="74">
        <v>755</v>
      </c>
      <c r="H359" s="74">
        <v>179</v>
      </c>
      <c r="I359" s="74">
        <v>63</v>
      </c>
      <c r="J359" s="74">
        <v>6158</v>
      </c>
      <c r="K359" s="74">
        <v>5052</v>
      </c>
      <c r="L359" s="74">
        <v>1106</v>
      </c>
    </row>
    <row r="360" spans="1:12" ht="11.1" customHeight="1">
      <c r="A360" s="66">
        <f>IF(C360&lt;&gt;"",COUNTA($C$11:C360),"")</f>
        <v>261</v>
      </c>
      <c r="B360" s="72"/>
      <c r="C360" s="73" t="s">
        <v>18</v>
      </c>
      <c r="D360" s="74">
        <v>10388</v>
      </c>
      <c r="E360" s="74">
        <v>2923</v>
      </c>
      <c r="F360" s="74">
        <v>2758</v>
      </c>
      <c r="G360" s="74">
        <v>2438</v>
      </c>
      <c r="H360" s="74">
        <v>320</v>
      </c>
      <c r="I360" s="74">
        <v>165</v>
      </c>
      <c r="J360" s="74">
        <v>7465</v>
      </c>
      <c r="K360" s="74">
        <v>6260</v>
      </c>
      <c r="L360" s="74">
        <v>1205</v>
      </c>
    </row>
    <row r="361" spans="1:12" ht="5.0999999999999996" customHeight="1">
      <c r="A361" s="66" t="str">
        <f>IF(C361&lt;&gt;"",COUNTA($C$11:C361),"")</f>
        <v/>
      </c>
      <c r="B361" s="72"/>
      <c r="C361" s="73"/>
      <c r="D361" s="74"/>
      <c r="E361" s="74"/>
      <c r="F361" s="74"/>
      <c r="G361" s="74"/>
      <c r="H361" s="74"/>
      <c r="I361" s="74"/>
      <c r="J361" s="74"/>
      <c r="K361" s="74"/>
      <c r="L361" s="74"/>
    </row>
    <row r="362" spans="1:12" ht="11.1" customHeight="1">
      <c r="A362" s="66">
        <f>IF(C362&lt;&gt;"",COUNTA($C$11:C362),"")</f>
        <v>262</v>
      </c>
      <c r="B362" s="72" t="s">
        <v>26</v>
      </c>
      <c r="C362" s="73" t="s">
        <v>16</v>
      </c>
      <c r="D362" s="74">
        <v>4751</v>
      </c>
      <c r="E362" s="74">
        <v>3446</v>
      </c>
      <c r="F362" s="74">
        <v>2384</v>
      </c>
      <c r="G362" s="74">
        <v>2070</v>
      </c>
      <c r="H362" s="74">
        <v>314</v>
      </c>
      <c r="I362" s="74">
        <v>1062</v>
      </c>
      <c r="J362" s="74">
        <v>1305</v>
      </c>
      <c r="K362" s="74">
        <v>1236</v>
      </c>
      <c r="L362" s="74">
        <v>69</v>
      </c>
    </row>
    <row r="363" spans="1:12" ht="11.1" customHeight="1">
      <c r="A363" s="66">
        <f>IF(C363&lt;&gt;"",COUNTA($C$11:C363),"")</f>
        <v>263</v>
      </c>
      <c r="B363" s="72"/>
      <c r="C363" s="73" t="s">
        <v>17</v>
      </c>
      <c r="D363" s="74">
        <v>7783</v>
      </c>
      <c r="E363" s="74">
        <v>1976</v>
      </c>
      <c r="F363" s="74">
        <v>1020</v>
      </c>
      <c r="G363" s="74">
        <v>775</v>
      </c>
      <c r="H363" s="74">
        <v>245</v>
      </c>
      <c r="I363" s="74">
        <v>956</v>
      </c>
      <c r="J363" s="74">
        <v>5807</v>
      </c>
      <c r="K363" s="74">
        <v>4702</v>
      </c>
      <c r="L363" s="74">
        <v>1105</v>
      </c>
    </row>
    <row r="364" spans="1:12" ht="11.1" customHeight="1">
      <c r="A364" s="66">
        <f>IF(C364&lt;&gt;"",COUNTA($C$11:C364),"")</f>
        <v>264</v>
      </c>
      <c r="B364" s="72"/>
      <c r="C364" s="73" t="s">
        <v>18</v>
      </c>
      <c r="D364" s="74">
        <v>12534</v>
      </c>
      <c r="E364" s="74">
        <v>5422</v>
      </c>
      <c r="F364" s="74">
        <v>3404</v>
      </c>
      <c r="G364" s="74">
        <v>2845</v>
      </c>
      <c r="H364" s="74">
        <v>559</v>
      </c>
      <c r="I364" s="74">
        <v>2018</v>
      </c>
      <c r="J364" s="74">
        <v>7112</v>
      </c>
      <c r="K364" s="74">
        <v>5938</v>
      </c>
      <c r="L364" s="74">
        <v>1174</v>
      </c>
    </row>
    <row r="365" spans="1:12" ht="5.0999999999999996" customHeight="1">
      <c r="A365" s="66" t="str">
        <f>IF(C365&lt;&gt;"",COUNTA($C$11:C365),"")</f>
        <v/>
      </c>
      <c r="B365" s="72"/>
      <c r="C365" s="73"/>
      <c r="D365" s="74"/>
      <c r="E365" s="74"/>
      <c r="F365" s="74"/>
      <c r="G365" s="74"/>
      <c r="H365" s="74"/>
      <c r="I365" s="74"/>
      <c r="J365" s="74"/>
      <c r="K365" s="74"/>
      <c r="L365" s="74"/>
    </row>
    <row r="366" spans="1:12" ht="11.1" customHeight="1">
      <c r="A366" s="66">
        <f>IF(C366&lt;&gt;"",COUNTA($C$11:C366),"")</f>
        <v>265</v>
      </c>
      <c r="B366" s="72" t="s">
        <v>27</v>
      </c>
      <c r="C366" s="73" t="s">
        <v>16</v>
      </c>
      <c r="D366" s="74">
        <v>4977</v>
      </c>
      <c r="E366" s="74">
        <v>3599</v>
      </c>
      <c r="F366" s="74">
        <v>2376</v>
      </c>
      <c r="G366" s="74">
        <v>1933</v>
      </c>
      <c r="H366" s="74">
        <v>443</v>
      </c>
      <c r="I366" s="74">
        <v>1223</v>
      </c>
      <c r="J366" s="74">
        <v>1378</v>
      </c>
      <c r="K366" s="74">
        <v>1262</v>
      </c>
      <c r="L366" s="74">
        <v>116</v>
      </c>
    </row>
    <row r="367" spans="1:12" ht="11.1" customHeight="1">
      <c r="A367" s="66">
        <f>IF(C367&lt;&gt;"",COUNTA($C$11:C367),"")</f>
        <v>266</v>
      </c>
      <c r="B367" s="72"/>
      <c r="C367" s="73" t="s">
        <v>17</v>
      </c>
      <c r="D367" s="74">
        <v>7672</v>
      </c>
      <c r="E367" s="74">
        <v>2237</v>
      </c>
      <c r="F367" s="74">
        <v>1136</v>
      </c>
      <c r="G367" s="74">
        <v>759</v>
      </c>
      <c r="H367" s="74">
        <v>377</v>
      </c>
      <c r="I367" s="74">
        <v>1101</v>
      </c>
      <c r="J367" s="74">
        <v>5435</v>
      </c>
      <c r="K367" s="74">
        <v>4250</v>
      </c>
      <c r="L367" s="74">
        <v>1185</v>
      </c>
    </row>
    <row r="368" spans="1:12" ht="11.1" customHeight="1">
      <c r="A368" s="66">
        <f>IF(C368&lt;&gt;"",COUNTA($C$11:C368),"")</f>
        <v>267</v>
      </c>
      <c r="B368" s="72"/>
      <c r="C368" s="73" t="s">
        <v>18</v>
      </c>
      <c r="D368" s="74">
        <v>12649</v>
      </c>
      <c r="E368" s="74">
        <v>5836</v>
      </c>
      <c r="F368" s="74">
        <v>3512</v>
      </c>
      <c r="G368" s="74">
        <v>2692</v>
      </c>
      <c r="H368" s="74">
        <v>820</v>
      </c>
      <c r="I368" s="74">
        <v>2324</v>
      </c>
      <c r="J368" s="74">
        <v>6813</v>
      </c>
      <c r="K368" s="74">
        <v>5512</v>
      </c>
      <c r="L368" s="74">
        <v>1301</v>
      </c>
    </row>
    <row r="369" spans="1:12" ht="5.0999999999999996" customHeight="1">
      <c r="A369" s="66" t="str">
        <f>IF(C369&lt;&gt;"",COUNTA($C$11:C369),"")</f>
        <v/>
      </c>
      <c r="B369" s="72"/>
      <c r="C369" s="73"/>
      <c r="D369" s="74"/>
      <c r="E369" s="74"/>
      <c r="F369" s="74"/>
      <c r="G369" s="74"/>
      <c r="H369" s="74"/>
      <c r="I369" s="74"/>
      <c r="J369" s="74"/>
      <c r="K369" s="74"/>
      <c r="L369" s="74"/>
    </row>
    <row r="370" spans="1:12" ht="11.1" customHeight="1">
      <c r="A370" s="66">
        <f>IF(C370&lt;&gt;"",COUNTA($C$11:C370),"")</f>
        <v>268</v>
      </c>
      <c r="B370" s="72" t="s">
        <v>28</v>
      </c>
      <c r="C370" s="73" t="s">
        <v>16</v>
      </c>
      <c r="D370" s="74">
        <v>5995</v>
      </c>
      <c r="E370" s="74">
        <v>4392</v>
      </c>
      <c r="F370" s="74">
        <v>2743</v>
      </c>
      <c r="G370" s="74">
        <v>2038</v>
      </c>
      <c r="H370" s="74">
        <v>705</v>
      </c>
      <c r="I370" s="74">
        <v>1649</v>
      </c>
      <c r="J370" s="74">
        <v>1603</v>
      </c>
      <c r="K370" s="74">
        <v>1373</v>
      </c>
      <c r="L370" s="74">
        <v>230</v>
      </c>
    </row>
    <row r="371" spans="1:12" ht="11.1" customHeight="1">
      <c r="A371" s="66">
        <f>IF(C371&lt;&gt;"",COUNTA($C$11:C371),"")</f>
        <v>269</v>
      </c>
      <c r="B371" s="72"/>
      <c r="C371" s="73" t="s">
        <v>17</v>
      </c>
      <c r="D371" s="74">
        <v>8871</v>
      </c>
      <c r="E371" s="74">
        <v>3187</v>
      </c>
      <c r="F371" s="74">
        <v>1685</v>
      </c>
      <c r="G371" s="74">
        <v>962</v>
      </c>
      <c r="H371" s="74">
        <v>723</v>
      </c>
      <c r="I371" s="74">
        <v>1502</v>
      </c>
      <c r="J371" s="74">
        <v>5684</v>
      </c>
      <c r="K371" s="74">
        <v>4050</v>
      </c>
      <c r="L371" s="74">
        <v>1634</v>
      </c>
    </row>
    <row r="372" spans="1:12" ht="11.1" customHeight="1">
      <c r="A372" s="66">
        <f>IF(C372&lt;&gt;"",COUNTA($C$11:C372),"")</f>
        <v>270</v>
      </c>
      <c r="B372" s="72"/>
      <c r="C372" s="73" t="s">
        <v>18</v>
      </c>
      <c r="D372" s="74">
        <v>14866</v>
      </c>
      <c r="E372" s="74">
        <v>7579</v>
      </c>
      <c r="F372" s="74">
        <v>4428</v>
      </c>
      <c r="G372" s="74">
        <v>3000</v>
      </c>
      <c r="H372" s="74">
        <v>1428</v>
      </c>
      <c r="I372" s="74">
        <v>3151</v>
      </c>
      <c r="J372" s="74">
        <v>7287</v>
      </c>
      <c r="K372" s="74">
        <v>5423</v>
      </c>
      <c r="L372" s="74">
        <v>1864</v>
      </c>
    </row>
    <row r="373" spans="1:12" ht="5.0999999999999996" customHeight="1">
      <c r="A373" s="66" t="str">
        <f>IF(C373&lt;&gt;"",COUNTA($C$11:C373),"")</f>
        <v/>
      </c>
      <c r="B373" s="72"/>
      <c r="C373" s="73"/>
      <c r="D373" s="74"/>
      <c r="E373" s="74"/>
      <c r="F373" s="74"/>
      <c r="G373" s="74"/>
      <c r="H373" s="74"/>
      <c r="I373" s="74"/>
      <c r="J373" s="74"/>
      <c r="K373" s="74"/>
      <c r="L373" s="74"/>
    </row>
    <row r="374" spans="1:12" ht="11.1" customHeight="1">
      <c r="A374" s="66">
        <f>IF(C374&lt;&gt;"",COUNTA($C$11:C374),"")</f>
        <v>271</v>
      </c>
      <c r="B374" s="72">
        <v>2015</v>
      </c>
      <c r="C374" s="73" t="s">
        <v>16</v>
      </c>
      <c r="D374" s="74">
        <v>6165</v>
      </c>
      <c r="E374" s="74">
        <v>4477</v>
      </c>
      <c r="F374" s="74">
        <v>2788</v>
      </c>
      <c r="G374" s="74">
        <v>1925</v>
      </c>
      <c r="H374" s="74">
        <v>863</v>
      </c>
      <c r="I374" s="74">
        <v>1689</v>
      </c>
      <c r="J374" s="74">
        <v>1688</v>
      </c>
      <c r="K374" s="74">
        <v>1443</v>
      </c>
      <c r="L374" s="74">
        <v>245</v>
      </c>
    </row>
    <row r="375" spans="1:12" ht="11.1" customHeight="1">
      <c r="A375" s="66">
        <f>IF(C375&lt;&gt;"",COUNTA($C$11:C375),"")</f>
        <v>272</v>
      </c>
      <c r="B375" s="72"/>
      <c r="C375" s="73" t="s">
        <v>17</v>
      </c>
      <c r="D375" s="74">
        <v>9411</v>
      </c>
      <c r="E375" s="74">
        <v>3538</v>
      </c>
      <c r="F375" s="74">
        <v>1899</v>
      </c>
      <c r="G375" s="74">
        <v>992</v>
      </c>
      <c r="H375" s="74">
        <v>907</v>
      </c>
      <c r="I375" s="74">
        <v>1639</v>
      </c>
      <c r="J375" s="74">
        <v>5873</v>
      </c>
      <c r="K375" s="74">
        <v>3893</v>
      </c>
      <c r="L375" s="74">
        <v>1980</v>
      </c>
    </row>
    <row r="376" spans="1:12" ht="11.1" customHeight="1">
      <c r="A376" s="66">
        <f>IF(C376&lt;&gt;"",COUNTA($C$11:C376),"")</f>
        <v>273</v>
      </c>
      <c r="B376" s="72"/>
      <c r="C376" s="73" t="s">
        <v>18</v>
      </c>
      <c r="D376" s="74">
        <v>15576</v>
      </c>
      <c r="E376" s="74">
        <v>8015</v>
      </c>
      <c r="F376" s="74">
        <v>4687</v>
      </c>
      <c r="G376" s="74">
        <v>2917</v>
      </c>
      <c r="H376" s="74">
        <v>1770</v>
      </c>
      <c r="I376" s="74">
        <v>3328</v>
      </c>
      <c r="J376" s="74">
        <v>7561</v>
      </c>
      <c r="K376" s="74">
        <v>5336</v>
      </c>
      <c r="L376" s="74">
        <v>2225</v>
      </c>
    </row>
    <row r="377" spans="1:12" ht="5.0999999999999996" customHeight="1">
      <c r="A377" s="66" t="str">
        <f>IF(C377&lt;&gt;"",COUNTA($C$11:C377),"")</f>
        <v/>
      </c>
      <c r="B377" s="75"/>
      <c r="C377" s="76"/>
      <c r="D377" s="74"/>
      <c r="E377" s="74"/>
      <c r="F377" s="74"/>
      <c r="G377" s="74"/>
      <c r="H377" s="74"/>
      <c r="I377" s="74"/>
      <c r="J377" s="74"/>
      <c r="K377" s="74"/>
      <c r="L377" s="74"/>
    </row>
    <row r="378" spans="1:12" ht="11.1" customHeight="1">
      <c r="A378" s="66">
        <f>IF(C378&lt;&gt;"",COUNTA($C$11:C378),"")</f>
        <v>274</v>
      </c>
      <c r="B378" s="72" t="s">
        <v>288</v>
      </c>
      <c r="C378" s="73" t="s">
        <v>16</v>
      </c>
      <c r="D378" s="74">
        <v>6682</v>
      </c>
      <c r="E378" s="74">
        <v>4535</v>
      </c>
      <c r="F378" s="74">
        <v>2943</v>
      </c>
      <c r="G378" s="74">
        <v>2055</v>
      </c>
      <c r="H378" s="74">
        <v>888</v>
      </c>
      <c r="I378" s="74">
        <v>1592</v>
      </c>
      <c r="J378" s="74">
        <v>2147</v>
      </c>
      <c r="K378" s="74">
        <v>1778</v>
      </c>
      <c r="L378" s="74">
        <v>369</v>
      </c>
    </row>
    <row r="379" spans="1:12" ht="11.1" customHeight="1">
      <c r="A379" s="66">
        <f>IF(C379&lt;&gt;"",COUNTA($C$11:C379),"")</f>
        <v>275</v>
      </c>
      <c r="B379" s="72"/>
      <c r="C379" s="73" t="s">
        <v>17</v>
      </c>
      <c r="D379" s="74">
        <v>10161</v>
      </c>
      <c r="E379" s="74">
        <v>3927</v>
      </c>
      <c r="F379" s="74">
        <v>2184</v>
      </c>
      <c r="G379" s="74">
        <v>1094</v>
      </c>
      <c r="H379" s="74">
        <v>1090</v>
      </c>
      <c r="I379" s="74">
        <v>1743</v>
      </c>
      <c r="J379" s="74">
        <v>6234</v>
      </c>
      <c r="K379" s="74">
        <v>3674</v>
      </c>
      <c r="L379" s="74">
        <v>2560</v>
      </c>
    </row>
    <row r="380" spans="1:12" ht="11.1" customHeight="1">
      <c r="A380" s="66">
        <f>IF(C380&lt;&gt;"",COUNTA($C$11:C380),"")</f>
        <v>276</v>
      </c>
      <c r="B380" s="72"/>
      <c r="C380" s="73" t="s">
        <v>18</v>
      </c>
      <c r="D380" s="74">
        <v>16843</v>
      </c>
      <c r="E380" s="74">
        <v>8462</v>
      </c>
      <c r="F380" s="74">
        <v>5127</v>
      </c>
      <c r="G380" s="74">
        <v>3149</v>
      </c>
      <c r="H380" s="74">
        <v>1978</v>
      </c>
      <c r="I380" s="74">
        <v>3335</v>
      </c>
      <c r="J380" s="74">
        <v>8381</v>
      </c>
      <c r="K380" s="74">
        <v>5452</v>
      </c>
      <c r="L380" s="74">
        <v>2929</v>
      </c>
    </row>
    <row r="381" spans="1:12" ht="5.0999999999999996" customHeight="1">
      <c r="A381" s="66" t="str">
        <f>IF(C381&lt;&gt;"",COUNTA($C$11:C381),"")</f>
        <v/>
      </c>
      <c r="B381" s="75"/>
      <c r="C381" s="76"/>
      <c r="D381" s="74"/>
      <c r="E381" s="74"/>
      <c r="F381" s="74"/>
      <c r="G381" s="74"/>
      <c r="H381" s="74"/>
      <c r="I381" s="74"/>
      <c r="J381" s="74"/>
      <c r="K381" s="74"/>
      <c r="L381" s="74"/>
    </row>
    <row r="382" spans="1:12" ht="11.1" customHeight="1">
      <c r="A382" s="66">
        <f>IF(C382&lt;&gt;"",COUNTA($C$11:C382),"")</f>
        <v>277</v>
      </c>
      <c r="B382" s="72" t="s">
        <v>289</v>
      </c>
      <c r="C382" s="73" t="s">
        <v>16</v>
      </c>
      <c r="D382" s="74">
        <v>6958</v>
      </c>
      <c r="E382" s="74">
        <v>4455</v>
      </c>
      <c r="F382" s="74">
        <v>2910</v>
      </c>
      <c r="G382" s="74">
        <v>2018</v>
      </c>
      <c r="H382" s="74">
        <v>892</v>
      </c>
      <c r="I382" s="74">
        <v>1545</v>
      </c>
      <c r="J382" s="74">
        <v>2503</v>
      </c>
      <c r="K382" s="74">
        <v>1969</v>
      </c>
      <c r="L382" s="74">
        <v>534</v>
      </c>
    </row>
    <row r="383" spans="1:12" ht="11.1" customHeight="1">
      <c r="A383" s="66">
        <f>IF(C383&lt;&gt;"",COUNTA($C$11:C383),"")</f>
        <v>278</v>
      </c>
      <c r="B383" s="72"/>
      <c r="C383" s="73" t="s">
        <v>17</v>
      </c>
      <c r="D383" s="74">
        <v>10957</v>
      </c>
      <c r="E383" s="74">
        <v>4286</v>
      </c>
      <c r="F383" s="74">
        <v>2322</v>
      </c>
      <c r="G383" s="74">
        <v>1167</v>
      </c>
      <c r="H383" s="74">
        <v>1155</v>
      </c>
      <c r="I383" s="74">
        <v>1964</v>
      </c>
      <c r="J383" s="74">
        <v>6671</v>
      </c>
      <c r="K383" s="74">
        <v>3757</v>
      </c>
      <c r="L383" s="74">
        <v>2914</v>
      </c>
    </row>
    <row r="384" spans="1:12" ht="11.1" customHeight="1">
      <c r="A384" s="66">
        <f>IF(C384&lt;&gt;"",COUNTA($C$11:C384),"")</f>
        <v>279</v>
      </c>
      <c r="B384" s="72"/>
      <c r="C384" s="73" t="s">
        <v>18</v>
      </c>
      <c r="D384" s="74">
        <v>17915</v>
      </c>
      <c r="E384" s="74">
        <v>8741</v>
      </c>
      <c r="F384" s="74">
        <v>5232</v>
      </c>
      <c r="G384" s="74">
        <v>3185</v>
      </c>
      <c r="H384" s="74">
        <v>2047</v>
      </c>
      <c r="I384" s="74">
        <v>3509</v>
      </c>
      <c r="J384" s="74">
        <v>9174</v>
      </c>
      <c r="K384" s="74">
        <v>5726</v>
      </c>
      <c r="L384" s="74">
        <v>3448</v>
      </c>
    </row>
    <row r="385" spans="1:12" ht="5.0999999999999996" customHeight="1">
      <c r="A385" s="66" t="str">
        <f>IF(C385&lt;&gt;"",COUNTA($C$11:C385),"")</f>
        <v/>
      </c>
      <c r="B385" s="72"/>
      <c r="C385" s="76"/>
      <c r="D385" s="74"/>
      <c r="E385" s="74"/>
      <c r="F385" s="74"/>
      <c r="G385" s="74"/>
      <c r="H385" s="74"/>
      <c r="I385" s="74"/>
      <c r="J385" s="74"/>
      <c r="K385" s="74"/>
      <c r="L385" s="74"/>
    </row>
    <row r="386" spans="1:12" ht="11.1" customHeight="1">
      <c r="A386" s="66">
        <f>IF(C386&lt;&gt;"",COUNTA($C$11:C386),"")</f>
        <v>280</v>
      </c>
      <c r="B386" s="72" t="str">
        <f>'[1]Tab 1.1'!$P$2</f>
        <v>2024</v>
      </c>
      <c r="C386" s="73" t="s">
        <v>16</v>
      </c>
      <c r="D386" s="74">
        <f>'[1]Tab 1.1'!G41</f>
        <v>6967</v>
      </c>
      <c r="E386" s="74">
        <f>'[1]Tab 1.1'!H41</f>
        <v>4365</v>
      </c>
      <c r="F386" s="74">
        <f>'[1]Tab 1.1'!I41</f>
        <v>2870</v>
      </c>
      <c r="G386" s="74">
        <f>'[1]Tab 1.1'!J41</f>
        <v>2017</v>
      </c>
      <c r="H386" s="74">
        <f>'[1]Tab 1.1'!K41</f>
        <v>853</v>
      </c>
      <c r="I386" s="74">
        <f>'[1]Tab 1.1'!L41</f>
        <v>1495</v>
      </c>
      <c r="J386" s="74">
        <f>'[1]Tab 1.1'!M41</f>
        <v>2602</v>
      </c>
      <c r="K386" s="74">
        <f>'[1]Tab 1.1'!N41</f>
        <v>2024</v>
      </c>
      <c r="L386" s="74">
        <f>'[1]Tab 1.1'!O41</f>
        <v>578</v>
      </c>
    </row>
    <row r="387" spans="1:12" ht="11.1" customHeight="1">
      <c r="A387" s="66">
        <f>IF(C387&lt;&gt;"",COUNTA($C$11:C387),"")</f>
        <v>281</v>
      </c>
      <c r="B387" s="72"/>
      <c r="C387" s="73" t="s">
        <v>17</v>
      </c>
      <c r="D387" s="74">
        <f>'[1]Tab 1.1'!G42</f>
        <v>11287</v>
      </c>
      <c r="E387" s="74">
        <f>'[1]Tab 1.1'!H42</f>
        <v>4433</v>
      </c>
      <c r="F387" s="74">
        <f>'[1]Tab 1.1'!I42</f>
        <v>2376</v>
      </c>
      <c r="G387" s="74">
        <f>'[1]Tab 1.1'!J42</f>
        <v>1194</v>
      </c>
      <c r="H387" s="74">
        <f>'[1]Tab 1.1'!K42</f>
        <v>1182</v>
      </c>
      <c r="I387" s="74">
        <f>'[1]Tab 1.1'!L42</f>
        <v>2057</v>
      </c>
      <c r="J387" s="74">
        <f>'[1]Tab 1.1'!M42</f>
        <v>6854</v>
      </c>
      <c r="K387" s="74">
        <f>'[1]Tab 1.1'!N42</f>
        <v>3880</v>
      </c>
      <c r="L387" s="74">
        <f>'[1]Tab 1.1'!O42</f>
        <v>2974</v>
      </c>
    </row>
    <row r="388" spans="1:12" ht="11.1" customHeight="1">
      <c r="A388" s="66">
        <f>IF(C388&lt;&gt;"",COUNTA($C$11:C388),"")</f>
        <v>282</v>
      </c>
      <c r="B388" s="72"/>
      <c r="C388" s="73" t="s">
        <v>18</v>
      </c>
      <c r="D388" s="74">
        <f>'[1]Tab 1.1'!G43</f>
        <v>18254</v>
      </c>
      <c r="E388" s="74">
        <f>'[1]Tab 1.1'!H43</f>
        <v>8798</v>
      </c>
      <c r="F388" s="74">
        <f>'[1]Tab 1.1'!I43</f>
        <v>5246</v>
      </c>
      <c r="G388" s="74">
        <f>'[1]Tab 1.1'!J43</f>
        <v>3211</v>
      </c>
      <c r="H388" s="74">
        <f>'[1]Tab 1.1'!K43</f>
        <v>2035</v>
      </c>
      <c r="I388" s="74">
        <f>'[1]Tab 1.1'!L43</f>
        <v>3552</v>
      </c>
      <c r="J388" s="74">
        <f>'[1]Tab 1.1'!M43</f>
        <v>9456</v>
      </c>
      <c r="K388" s="74">
        <f>'[1]Tab 1.1'!N43</f>
        <v>5904</v>
      </c>
      <c r="L388" s="74">
        <f>'[1]Tab 1.1'!O43</f>
        <v>3552</v>
      </c>
    </row>
    <row r="389" spans="1:12" ht="11.25" customHeight="1">
      <c r="A389" s="78"/>
    </row>
    <row r="390" spans="1:12" ht="11.25" customHeight="1">
      <c r="A390" s="78"/>
    </row>
    <row r="391" spans="1:12" ht="11.25" customHeight="1">
      <c r="A391" s="78"/>
    </row>
    <row r="392" spans="1:12" ht="11.25" customHeight="1">
      <c r="A392" s="78"/>
    </row>
    <row r="393" spans="1:12" ht="11.25" customHeight="1">
      <c r="A393" s="78"/>
    </row>
    <row r="394" spans="1:12" ht="11.25" customHeight="1">
      <c r="A394" s="78"/>
    </row>
    <row r="395" spans="1:12" ht="11.25" customHeight="1">
      <c r="A395" s="78"/>
    </row>
    <row r="396" spans="1:12" ht="11.25" customHeight="1">
      <c r="A396" s="78"/>
    </row>
    <row r="397" spans="1:12" ht="11.25" customHeight="1">
      <c r="A397" s="78"/>
    </row>
    <row r="398" spans="1:12" ht="11.25" customHeight="1">
      <c r="A398" s="78"/>
    </row>
    <row r="399" spans="1:12" ht="11.25" customHeight="1">
      <c r="A399" s="78"/>
    </row>
    <row r="400" spans="1:12" ht="11.25" customHeight="1">
      <c r="A400" s="78"/>
    </row>
    <row r="401" spans="1:1" ht="11.25" customHeight="1">
      <c r="A401" s="78"/>
    </row>
    <row r="402" spans="1:1" ht="11.25" customHeight="1">
      <c r="A402" s="78"/>
    </row>
    <row r="403" spans="1:1" ht="11.25" customHeight="1">
      <c r="A403" s="78"/>
    </row>
    <row r="404" spans="1:1" ht="11.25" customHeight="1">
      <c r="A404" s="78"/>
    </row>
    <row r="405" spans="1:1" ht="11.25" customHeight="1">
      <c r="A405" s="78"/>
    </row>
    <row r="406" spans="1:1" ht="11.25" customHeight="1">
      <c r="A406" s="78"/>
    </row>
    <row r="407" spans="1:1" ht="11.25" customHeight="1">
      <c r="A407" s="78"/>
    </row>
    <row r="408" spans="1:1" ht="11.25" customHeight="1">
      <c r="A408" s="78"/>
    </row>
    <row r="409" spans="1:1" ht="11.25" customHeight="1">
      <c r="A409" s="78"/>
    </row>
    <row r="410" spans="1:1" ht="11.25" customHeight="1">
      <c r="A410" s="78"/>
    </row>
    <row r="411" spans="1:1" ht="11.25" customHeight="1">
      <c r="A411" s="78"/>
    </row>
    <row r="412" spans="1:1" ht="11.25" customHeight="1">
      <c r="A412" s="78"/>
    </row>
    <row r="413" spans="1:1" ht="11.25" customHeight="1">
      <c r="A413" s="78"/>
    </row>
    <row r="414" spans="1:1" ht="11.25" customHeight="1">
      <c r="A414" s="78"/>
    </row>
    <row r="415" spans="1:1" ht="11.25" customHeight="1">
      <c r="A415" s="78"/>
    </row>
    <row r="416" spans="1:1" ht="11.25" customHeight="1">
      <c r="A416" s="78"/>
    </row>
    <row r="417" spans="1:1" ht="11.25" customHeight="1">
      <c r="A417" s="78"/>
    </row>
    <row r="418" spans="1:1" ht="11.25" customHeight="1">
      <c r="A418" s="78"/>
    </row>
    <row r="419" spans="1:1" ht="11.25" customHeight="1">
      <c r="A419" s="78"/>
    </row>
    <row r="420" spans="1:1" ht="11.25" customHeight="1">
      <c r="A420" s="78"/>
    </row>
    <row r="421" spans="1:1" ht="11.25" customHeight="1">
      <c r="A421" s="78"/>
    </row>
    <row r="422" spans="1:1" ht="11.25" customHeight="1">
      <c r="A422" s="78"/>
    </row>
    <row r="423" spans="1:1" ht="11.25" customHeight="1">
      <c r="A423" s="78"/>
    </row>
  </sheetData>
  <customSheetViews>
    <customSheetView guid="{414DAA91-1977-4C90-986A-AA09E960517F}">
      <pane ySplit="8" topLeftCell="A9" activePane="bottomLeft" state="frozen"/>
      <selection pane="bottomLeft" activeCell="C11" sqref="C11:K11"/>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5">
    <mergeCell ref="D260:L260"/>
    <mergeCell ref="D357:L357"/>
    <mergeCell ref="D324:L324"/>
    <mergeCell ref="D325:L325"/>
    <mergeCell ref="D42:L42"/>
    <mergeCell ref="D74:L74"/>
    <mergeCell ref="D248:L248"/>
    <mergeCell ref="D107:L107"/>
    <mergeCell ref="D292:L292"/>
    <mergeCell ref="D139:L139"/>
    <mergeCell ref="D140:L140"/>
    <mergeCell ref="D172:L172"/>
    <mergeCell ref="D204:L204"/>
    <mergeCell ref="D106:L106"/>
    <mergeCell ref="D280:L280"/>
    <mergeCell ref="D236:L236"/>
    <mergeCell ref="D10:L10"/>
    <mergeCell ref="J5:J7"/>
    <mergeCell ref="B3:B7"/>
    <mergeCell ref="C3:C7"/>
    <mergeCell ref="D9:L9"/>
    <mergeCell ref="F6:F7"/>
    <mergeCell ref="K6:L7"/>
    <mergeCell ref="G7:H7"/>
    <mergeCell ref="J3:L4"/>
    <mergeCell ref="D3:D7"/>
    <mergeCell ref="E3:I4"/>
    <mergeCell ref="E5:E7"/>
    <mergeCell ref="A1:C1"/>
    <mergeCell ref="D1:L1"/>
    <mergeCell ref="A2:C2"/>
    <mergeCell ref="D2:L2"/>
    <mergeCell ref="A3:A7"/>
    <mergeCell ref="F5:H5"/>
    <mergeCell ref="I5:I7"/>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2024 00&amp;R&amp;"-,Standard"&amp;7&amp;P</oddFooter>
    <evenFooter>&amp;L&amp;"-,Standard"&amp;7&amp;P&amp;R&amp;"-,Standard"&amp;7StatA MV, Statistischer Bericht B343 2024 00</evenFooter>
  </headerFooter>
  <rowBreaks count="5" manualBreakCount="5">
    <brk id="73" max="16383" man="1"/>
    <brk id="138" max="16383" man="1"/>
    <brk id="203" max="16383" man="1"/>
    <brk id="259" max="16383" man="1"/>
    <brk id="32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L193"/>
  <sheetViews>
    <sheetView zoomScale="140" zoomScaleNormal="140" workbookViewId="0">
      <pane xSplit="3" ySplit="7" topLeftCell="D8" activePane="bottomRight" state="frozen"/>
      <selection activeCell="A2" sqref="A2:B2"/>
      <selection pane="topRight" activeCell="A2" sqref="A2:B2"/>
      <selection pane="bottomLeft" activeCell="A2" sqref="A2:B2"/>
      <selection pane="bottomRight" activeCell="D8" sqref="D8:L8"/>
    </sheetView>
  </sheetViews>
  <sheetFormatPr baseColWidth="10" defaultColWidth="11.42578125" defaultRowHeight="11.25"/>
  <cols>
    <col min="1" max="1" width="3.7109375" style="69" customWidth="1"/>
    <col min="2" max="2" width="19.7109375" style="99" customWidth="1"/>
    <col min="3" max="3" width="3.7109375" style="69" customWidth="1"/>
    <col min="4" max="4" width="7.7109375" style="100" customWidth="1"/>
    <col min="5" max="6" width="6.7109375" style="100" customWidth="1"/>
    <col min="7" max="8" width="7.7109375" style="100" customWidth="1"/>
    <col min="9" max="9" width="6.28515625" style="100" customWidth="1"/>
    <col min="10" max="10" width="6.7109375" style="100" customWidth="1"/>
    <col min="11" max="12" width="7.7109375" style="100" customWidth="1"/>
    <col min="13" max="16384" width="11.42578125" style="69"/>
  </cols>
  <sheetData>
    <row r="1" spans="1:12" s="112" customFormat="1" ht="20.100000000000001" customHeight="1">
      <c r="A1" s="176" t="s">
        <v>102</v>
      </c>
      <c r="B1" s="177"/>
      <c r="C1" s="177"/>
      <c r="D1" s="194" t="s">
        <v>113</v>
      </c>
      <c r="E1" s="194"/>
      <c r="F1" s="194"/>
      <c r="G1" s="194"/>
      <c r="H1" s="194"/>
      <c r="I1" s="194"/>
      <c r="J1" s="194"/>
      <c r="K1" s="194"/>
      <c r="L1" s="195"/>
    </row>
    <row r="2" spans="1:12" ht="39.950000000000003" customHeight="1">
      <c r="A2" s="196" t="s">
        <v>104</v>
      </c>
      <c r="B2" s="197"/>
      <c r="C2" s="197"/>
      <c r="D2" s="198" t="str">
        <f>"Hochschulpersonal "&amp;'[1]Tab 1.2'!$V$2&amp;" 
nach Personalgruppen, Beschäftigungsverhältnissen
und organisatorischer Zugehörigkeit"</f>
        <v>Hochschulpersonal 2024 
nach Personalgruppen, Beschäftigungsverhältnissen
und organisatorischer Zugehörigkeit</v>
      </c>
      <c r="E2" s="198"/>
      <c r="F2" s="198"/>
      <c r="G2" s="198"/>
      <c r="H2" s="198"/>
      <c r="I2" s="198"/>
      <c r="J2" s="198"/>
      <c r="K2" s="198"/>
      <c r="L2" s="199"/>
    </row>
    <row r="3" spans="1:12" s="80" customFormat="1" ht="11.45" customHeight="1">
      <c r="A3" s="184" t="s">
        <v>114</v>
      </c>
      <c r="B3" s="187" t="s">
        <v>91</v>
      </c>
      <c r="C3" s="188" t="s">
        <v>172</v>
      </c>
      <c r="D3" s="200" t="s">
        <v>127</v>
      </c>
      <c r="E3" s="200" t="s">
        <v>10</v>
      </c>
      <c r="F3" s="200"/>
      <c r="G3" s="200"/>
      <c r="H3" s="200"/>
      <c r="I3" s="200"/>
      <c r="J3" s="200" t="s">
        <v>30</v>
      </c>
      <c r="K3" s="200"/>
      <c r="L3" s="201"/>
    </row>
    <row r="4" spans="1:12" s="80" customFormat="1" ht="11.45" customHeight="1">
      <c r="A4" s="184"/>
      <c r="B4" s="187"/>
      <c r="C4" s="188"/>
      <c r="D4" s="200"/>
      <c r="E4" s="200" t="s">
        <v>115</v>
      </c>
      <c r="F4" s="200" t="s">
        <v>11</v>
      </c>
      <c r="G4" s="200"/>
      <c r="H4" s="200"/>
      <c r="I4" s="200" t="s">
        <v>128</v>
      </c>
      <c r="J4" s="200" t="s">
        <v>115</v>
      </c>
      <c r="K4" s="81" t="s">
        <v>12</v>
      </c>
      <c r="L4" s="82" t="s">
        <v>13</v>
      </c>
    </row>
    <row r="5" spans="1:12" s="80" customFormat="1" ht="11.45" customHeight="1">
      <c r="A5" s="184"/>
      <c r="B5" s="187"/>
      <c r="C5" s="188"/>
      <c r="D5" s="200"/>
      <c r="E5" s="200"/>
      <c r="F5" s="200" t="s">
        <v>115</v>
      </c>
      <c r="G5" s="81" t="s">
        <v>12</v>
      </c>
      <c r="H5" s="81" t="s">
        <v>13</v>
      </c>
      <c r="I5" s="200"/>
      <c r="J5" s="200"/>
      <c r="K5" s="200" t="s">
        <v>14</v>
      </c>
      <c r="L5" s="201"/>
    </row>
    <row r="6" spans="1:12" s="80" customFormat="1" ht="11.45" customHeight="1">
      <c r="A6" s="184"/>
      <c r="B6" s="187"/>
      <c r="C6" s="188"/>
      <c r="D6" s="200"/>
      <c r="E6" s="200"/>
      <c r="F6" s="200"/>
      <c r="G6" s="200" t="s">
        <v>14</v>
      </c>
      <c r="H6" s="200"/>
      <c r="I6" s="200"/>
      <c r="J6" s="200"/>
      <c r="K6" s="200"/>
      <c r="L6" s="201"/>
    </row>
    <row r="7" spans="1:12" s="101" customFormat="1" ht="11.45" customHeight="1">
      <c r="A7" s="62">
        <v>1</v>
      </c>
      <c r="B7" s="63">
        <v>2</v>
      </c>
      <c r="C7" s="63">
        <v>3</v>
      </c>
      <c r="D7" s="63">
        <v>4</v>
      </c>
      <c r="E7" s="63">
        <v>5</v>
      </c>
      <c r="F7" s="63">
        <v>6</v>
      </c>
      <c r="G7" s="63">
        <v>7</v>
      </c>
      <c r="H7" s="63">
        <v>8</v>
      </c>
      <c r="I7" s="63">
        <v>9</v>
      </c>
      <c r="J7" s="63">
        <v>10</v>
      </c>
      <c r="K7" s="63">
        <v>11</v>
      </c>
      <c r="L7" s="79">
        <v>12</v>
      </c>
    </row>
    <row r="8" spans="1:12" ht="24.95" customHeight="1">
      <c r="A8" s="77"/>
      <c r="B8" s="83"/>
      <c r="C8" s="84"/>
      <c r="D8" s="202" t="s">
        <v>15</v>
      </c>
      <c r="E8" s="202"/>
      <c r="F8" s="202"/>
      <c r="G8" s="202"/>
      <c r="H8" s="202"/>
      <c r="I8" s="202"/>
      <c r="J8" s="202"/>
      <c r="K8" s="202"/>
      <c r="L8" s="202"/>
    </row>
    <row r="9" spans="1:12" ht="24.95" customHeight="1">
      <c r="A9" s="77"/>
      <c r="B9" s="85"/>
      <c r="C9" s="86"/>
      <c r="D9" s="202" t="s">
        <v>222</v>
      </c>
      <c r="E9" s="202"/>
      <c r="F9" s="202"/>
      <c r="G9" s="202"/>
      <c r="H9" s="202"/>
      <c r="I9" s="202"/>
      <c r="J9" s="202"/>
      <c r="K9" s="202"/>
      <c r="L9" s="202"/>
    </row>
    <row r="10" spans="1:12" ht="11.45" customHeight="1">
      <c r="A10" s="66">
        <f>IF(C10&lt;&gt;"",COUNTA($C10:C$10),"")</f>
        <v>1</v>
      </c>
      <c r="B10" s="85" t="s">
        <v>191</v>
      </c>
      <c r="C10" s="87" t="str">
        <f>'[1]Tab 1.2'!H2</f>
        <v>m</v>
      </c>
      <c r="D10" s="74">
        <f>'[1]Tab 1.2'!I2</f>
        <v>120</v>
      </c>
      <c r="E10" s="74">
        <f>'[1]Tab 1.2'!J2</f>
        <v>119</v>
      </c>
      <c r="F10" s="74">
        <f>'[1]Tab 1.2'!K2</f>
        <v>72</v>
      </c>
      <c r="G10" s="74">
        <f>'[1]Tab 1.2'!L2</f>
        <v>48</v>
      </c>
      <c r="H10" s="74">
        <f>'[1]Tab 1.2'!M2</f>
        <v>24</v>
      </c>
      <c r="I10" s="74">
        <f>'[1]Tab 1.2'!N2</f>
        <v>47</v>
      </c>
      <c r="J10" s="74">
        <f>'[1]Tab 1.2'!O2</f>
        <v>1</v>
      </c>
      <c r="K10" s="74">
        <f>'[1]Tab 1.2'!P2</f>
        <v>0</v>
      </c>
      <c r="L10" s="74">
        <f>'[1]Tab 1.2'!Q2</f>
        <v>1</v>
      </c>
    </row>
    <row r="11" spans="1:12" ht="11.45" customHeight="1">
      <c r="A11" s="66">
        <f>IF(C11&lt;&gt;"",COUNTA($C$10:C11),"")</f>
        <v>2</v>
      </c>
      <c r="B11" s="88"/>
      <c r="C11" s="87" t="str">
        <f>'[1]Tab 1.2'!H3</f>
        <v>w</v>
      </c>
      <c r="D11" s="74">
        <f>'[1]Tab 1.2'!I3</f>
        <v>199</v>
      </c>
      <c r="E11" s="74">
        <f>'[1]Tab 1.2'!J3</f>
        <v>180</v>
      </c>
      <c r="F11" s="74">
        <f>'[1]Tab 1.2'!K3</f>
        <v>84</v>
      </c>
      <c r="G11" s="74">
        <f>'[1]Tab 1.2'!L3</f>
        <v>37</v>
      </c>
      <c r="H11" s="74">
        <f>'[1]Tab 1.2'!M3</f>
        <v>47</v>
      </c>
      <c r="I11" s="74">
        <f>'[1]Tab 1.2'!N3</f>
        <v>96</v>
      </c>
      <c r="J11" s="74">
        <f>'[1]Tab 1.2'!O3</f>
        <v>19</v>
      </c>
      <c r="K11" s="74">
        <f>'[1]Tab 1.2'!P3</f>
        <v>4</v>
      </c>
      <c r="L11" s="74">
        <f>'[1]Tab 1.2'!Q3</f>
        <v>15</v>
      </c>
    </row>
    <row r="12" spans="1:12" ht="11.45" customHeight="1">
      <c r="A12" s="66">
        <f>IF(C12&lt;&gt;"",COUNTA($C$10:C12),"")</f>
        <v>3</v>
      </c>
      <c r="B12" s="85"/>
      <c r="C12" s="87" t="str">
        <f>'[1]Tab 1.2'!H4</f>
        <v>z</v>
      </c>
      <c r="D12" s="74">
        <f>'[1]Tab 1.2'!I4</f>
        <v>319</v>
      </c>
      <c r="E12" s="74">
        <f>'[1]Tab 1.2'!J4</f>
        <v>299</v>
      </c>
      <c r="F12" s="74">
        <f>'[1]Tab 1.2'!K4</f>
        <v>156</v>
      </c>
      <c r="G12" s="74">
        <f>'[1]Tab 1.2'!L4</f>
        <v>85</v>
      </c>
      <c r="H12" s="74">
        <f>'[1]Tab 1.2'!M4</f>
        <v>71</v>
      </c>
      <c r="I12" s="74">
        <f>'[1]Tab 1.2'!N4</f>
        <v>143</v>
      </c>
      <c r="J12" s="74">
        <f>'[1]Tab 1.2'!O4</f>
        <v>20</v>
      </c>
      <c r="K12" s="74">
        <f>'[1]Tab 1.2'!P4</f>
        <v>4</v>
      </c>
      <c r="L12" s="74">
        <f>'[1]Tab 1.2'!Q4</f>
        <v>16</v>
      </c>
    </row>
    <row r="13" spans="1:12" s="91" customFormat="1" ht="23.1" customHeight="1">
      <c r="A13" s="66">
        <f>IF(C13&lt;&gt;"",COUNTA($C$10:C13),"")</f>
        <v>4</v>
      </c>
      <c r="B13" s="89" t="s">
        <v>31</v>
      </c>
      <c r="C13" s="90" t="str">
        <f>'[1]Tab 1.2'!H5</f>
        <v>m</v>
      </c>
      <c r="D13" s="74">
        <f>'[1]Tab 1.2'!I5</f>
        <v>3</v>
      </c>
      <c r="E13" s="74">
        <f>'[1]Tab 1.2'!J5</f>
        <v>1</v>
      </c>
      <c r="F13" s="74">
        <f>'[1]Tab 1.2'!K5</f>
        <v>0</v>
      </c>
      <c r="G13" s="74">
        <f>'[1]Tab 1.2'!L5</f>
        <v>0</v>
      </c>
      <c r="H13" s="74">
        <f>'[1]Tab 1.2'!M5</f>
        <v>0</v>
      </c>
      <c r="I13" s="74">
        <f>'[1]Tab 1.2'!N5</f>
        <v>1</v>
      </c>
      <c r="J13" s="74">
        <f>'[1]Tab 1.2'!O5</f>
        <v>2</v>
      </c>
      <c r="K13" s="74">
        <f>'[1]Tab 1.2'!P5</f>
        <v>1</v>
      </c>
      <c r="L13" s="74">
        <f>'[1]Tab 1.2'!Q5</f>
        <v>1</v>
      </c>
    </row>
    <row r="14" spans="1:12" ht="11.45" customHeight="1">
      <c r="A14" s="66">
        <f>IF(C14&lt;&gt;"",COUNTA($C$10:C14),"")</f>
        <v>5</v>
      </c>
      <c r="B14" s="85"/>
      <c r="C14" s="87" t="str">
        <f>'[1]Tab 1.2'!H6</f>
        <v>w</v>
      </c>
      <c r="D14" s="74">
        <f>'[1]Tab 1.2'!I6</f>
        <v>4</v>
      </c>
      <c r="E14" s="74">
        <f>'[1]Tab 1.2'!J6</f>
        <v>2</v>
      </c>
      <c r="F14" s="74">
        <f>'[1]Tab 1.2'!K6</f>
        <v>0</v>
      </c>
      <c r="G14" s="74">
        <f>'[1]Tab 1.2'!L6</f>
        <v>0</v>
      </c>
      <c r="H14" s="74">
        <f>'[1]Tab 1.2'!M6</f>
        <v>0</v>
      </c>
      <c r="I14" s="74">
        <f>'[1]Tab 1.2'!N6</f>
        <v>2</v>
      </c>
      <c r="J14" s="74">
        <f>'[1]Tab 1.2'!O6</f>
        <v>2</v>
      </c>
      <c r="K14" s="74">
        <f>'[1]Tab 1.2'!P6</f>
        <v>1</v>
      </c>
      <c r="L14" s="74">
        <f>'[1]Tab 1.2'!Q6</f>
        <v>1</v>
      </c>
    </row>
    <row r="15" spans="1:12" ht="11.45" customHeight="1">
      <c r="A15" s="66">
        <f>IF(C15&lt;&gt;"",COUNTA($C$10:C15),"")</f>
        <v>6</v>
      </c>
      <c r="B15" s="85"/>
      <c r="C15" s="87" t="str">
        <f>'[1]Tab 1.2'!H7</f>
        <v>z</v>
      </c>
      <c r="D15" s="74">
        <f>'[1]Tab 1.2'!I7</f>
        <v>7</v>
      </c>
      <c r="E15" s="74">
        <f>'[1]Tab 1.2'!J7</f>
        <v>3</v>
      </c>
      <c r="F15" s="74">
        <f>'[1]Tab 1.2'!K7</f>
        <v>0</v>
      </c>
      <c r="G15" s="74">
        <f>'[1]Tab 1.2'!L7</f>
        <v>0</v>
      </c>
      <c r="H15" s="74">
        <f>'[1]Tab 1.2'!M7</f>
        <v>0</v>
      </c>
      <c r="I15" s="74">
        <f>'[1]Tab 1.2'!N7</f>
        <v>3</v>
      </c>
      <c r="J15" s="74">
        <f>'[1]Tab 1.2'!O7</f>
        <v>4</v>
      </c>
      <c r="K15" s="74">
        <f>'[1]Tab 1.2'!P7</f>
        <v>2</v>
      </c>
      <c r="L15" s="74">
        <f>'[1]Tab 1.2'!Q7</f>
        <v>2</v>
      </c>
    </row>
    <row r="16" spans="1:12" s="91" customFormat="1" ht="23.1" customHeight="1">
      <c r="A16" s="66">
        <f>IF(C16&lt;&gt;"",COUNTA($C$10:C16),"")</f>
        <v>7</v>
      </c>
      <c r="B16" s="89" t="s">
        <v>36</v>
      </c>
      <c r="C16" s="90" t="str">
        <f>'[1]Tab 1.2'!H8</f>
        <v>m</v>
      </c>
      <c r="D16" s="74">
        <f>'[1]Tab 1.2'!I8</f>
        <v>208</v>
      </c>
      <c r="E16" s="74">
        <f>'[1]Tab 1.2'!J8</f>
        <v>206</v>
      </c>
      <c r="F16" s="74">
        <f>'[1]Tab 1.2'!K8</f>
        <v>118</v>
      </c>
      <c r="G16" s="74">
        <f>'[1]Tab 1.2'!L8</f>
        <v>47</v>
      </c>
      <c r="H16" s="74">
        <f>'[1]Tab 1.2'!M8</f>
        <v>71</v>
      </c>
      <c r="I16" s="74">
        <f>'[1]Tab 1.2'!N8</f>
        <v>88</v>
      </c>
      <c r="J16" s="74">
        <f>'[1]Tab 1.2'!O8</f>
        <v>2</v>
      </c>
      <c r="K16" s="74">
        <f>'[1]Tab 1.2'!P8</f>
        <v>2</v>
      </c>
      <c r="L16" s="74">
        <f>'[1]Tab 1.2'!Q8</f>
        <v>0</v>
      </c>
    </row>
    <row r="17" spans="1:12" ht="11.45" customHeight="1">
      <c r="A17" s="66">
        <f>IF(C17&lt;&gt;"",COUNTA($C$10:C17),"")</f>
        <v>8</v>
      </c>
      <c r="B17" s="85" t="s">
        <v>130</v>
      </c>
      <c r="C17" s="87" t="str">
        <f>'[1]Tab 1.2'!H9</f>
        <v>w</v>
      </c>
      <c r="D17" s="74">
        <f>'[1]Tab 1.2'!I9</f>
        <v>542</v>
      </c>
      <c r="E17" s="74">
        <f>'[1]Tab 1.2'!J9</f>
        <v>505</v>
      </c>
      <c r="F17" s="74">
        <f>'[1]Tab 1.2'!K9</f>
        <v>175</v>
      </c>
      <c r="G17" s="74">
        <f>'[1]Tab 1.2'!L9</f>
        <v>50</v>
      </c>
      <c r="H17" s="74">
        <f>'[1]Tab 1.2'!M9</f>
        <v>125</v>
      </c>
      <c r="I17" s="74">
        <f>'[1]Tab 1.2'!N9</f>
        <v>330</v>
      </c>
      <c r="J17" s="74">
        <f>'[1]Tab 1.2'!O9</f>
        <v>37</v>
      </c>
      <c r="K17" s="74">
        <f>'[1]Tab 1.2'!P9</f>
        <v>12</v>
      </c>
      <c r="L17" s="74">
        <f>'[1]Tab 1.2'!Q9</f>
        <v>25</v>
      </c>
    </row>
    <row r="18" spans="1:12" ht="11.45" customHeight="1">
      <c r="A18" s="66">
        <f>IF(C18&lt;&gt;"",COUNTA($C$10:C18),"")</f>
        <v>9</v>
      </c>
      <c r="B18" s="85"/>
      <c r="C18" s="87" t="str">
        <f>'[1]Tab 1.2'!H10</f>
        <v>z</v>
      </c>
      <c r="D18" s="74">
        <f>'[1]Tab 1.2'!I10</f>
        <v>750</v>
      </c>
      <c r="E18" s="74">
        <f>'[1]Tab 1.2'!J10</f>
        <v>711</v>
      </c>
      <c r="F18" s="74">
        <f>'[1]Tab 1.2'!K10</f>
        <v>293</v>
      </c>
      <c r="G18" s="74">
        <f>'[1]Tab 1.2'!L10</f>
        <v>97</v>
      </c>
      <c r="H18" s="74">
        <f>'[1]Tab 1.2'!M10</f>
        <v>196</v>
      </c>
      <c r="I18" s="74">
        <f>'[1]Tab 1.2'!N10</f>
        <v>418</v>
      </c>
      <c r="J18" s="74">
        <f>'[1]Tab 1.2'!O10</f>
        <v>39</v>
      </c>
      <c r="K18" s="74">
        <f>'[1]Tab 1.2'!P10</f>
        <v>14</v>
      </c>
      <c r="L18" s="74">
        <f>'[1]Tab 1.2'!Q10</f>
        <v>25</v>
      </c>
    </row>
    <row r="19" spans="1:12" s="91" customFormat="1" ht="23.1" customHeight="1">
      <c r="A19" s="66">
        <f>IF(C19&lt;&gt;"",COUNTA($C$10:C19),"")</f>
        <v>10</v>
      </c>
      <c r="B19" s="89" t="s">
        <v>38</v>
      </c>
      <c r="C19" s="90" t="str">
        <f>'[1]Tab 1.2'!H11</f>
        <v>m</v>
      </c>
      <c r="D19" s="74">
        <f>'[1]Tab 1.2'!I11</f>
        <v>382</v>
      </c>
      <c r="E19" s="74">
        <f>'[1]Tab 1.2'!J11</f>
        <v>332</v>
      </c>
      <c r="F19" s="74">
        <f>'[1]Tab 1.2'!K11</f>
        <v>259</v>
      </c>
      <c r="G19" s="74">
        <f>'[1]Tab 1.2'!L11</f>
        <v>123</v>
      </c>
      <c r="H19" s="74">
        <f>'[1]Tab 1.2'!M11</f>
        <v>136</v>
      </c>
      <c r="I19" s="74">
        <f>'[1]Tab 1.2'!N11</f>
        <v>73</v>
      </c>
      <c r="J19" s="74">
        <f>'[1]Tab 1.2'!O11</f>
        <v>50</v>
      </c>
      <c r="K19" s="74">
        <f>'[1]Tab 1.2'!P11</f>
        <v>31</v>
      </c>
      <c r="L19" s="74">
        <f>'[1]Tab 1.2'!Q11</f>
        <v>19</v>
      </c>
    </row>
    <row r="20" spans="1:12" ht="11.45" customHeight="1">
      <c r="A20" s="66">
        <f>IF(C20&lt;&gt;"",COUNTA($C$10:C20),"")</f>
        <v>11</v>
      </c>
      <c r="B20" s="85" t="s">
        <v>129</v>
      </c>
      <c r="C20" s="87" t="str">
        <f>'[1]Tab 1.2'!H12</f>
        <v>w</v>
      </c>
      <c r="D20" s="74">
        <f>'[1]Tab 1.2'!I12</f>
        <v>382</v>
      </c>
      <c r="E20" s="74">
        <f>'[1]Tab 1.2'!J12</f>
        <v>287</v>
      </c>
      <c r="F20" s="74">
        <f>'[1]Tab 1.2'!K12</f>
        <v>198</v>
      </c>
      <c r="G20" s="74">
        <f>'[1]Tab 1.2'!L12</f>
        <v>55</v>
      </c>
      <c r="H20" s="74">
        <f>'[1]Tab 1.2'!M12</f>
        <v>143</v>
      </c>
      <c r="I20" s="74">
        <f>'[1]Tab 1.2'!N12</f>
        <v>89</v>
      </c>
      <c r="J20" s="74">
        <f>'[1]Tab 1.2'!O12</f>
        <v>95</v>
      </c>
      <c r="K20" s="74">
        <f>'[1]Tab 1.2'!P12</f>
        <v>52</v>
      </c>
      <c r="L20" s="74">
        <f>'[1]Tab 1.2'!Q12</f>
        <v>43</v>
      </c>
    </row>
    <row r="21" spans="1:12" ht="11.45" customHeight="1">
      <c r="A21" s="66">
        <f>IF(C21&lt;&gt;"",COUNTA($C$10:C21),"")</f>
        <v>12</v>
      </c>
      <c r="B21" s="85"/>
      <c r="C21" s="87" t="str">
        <f>'[1]Tab 1.2'!H13</f>
        <v>z</v>
      </c>
      <c r="D21" s="74">
        <f>'[1]Tab 1.2'!I13</f>
        <v>764</v>
      </c>
      <c r="E21" s="74">
        <f>'[1]Tab 1.2'!J13</f>
        <v>619</v>
      </c>
      <c r="F21" s="74">
        <f>'[1]Tab 1.2'!K13</f>
        <v>457</v>
      </c>
      <c r="G21" s="74">
        <f>'[1]Tab 1.2'!L13</f>
        <v>178</v>
      </c>
      <c r="H21" s="74">
        <f>'[1]Tab 1.2'!M13</f>
        <v>279</v>
      </c>
      <c r="I21" s="74">
        <f>'[1]Tab 1.2'!N13</f>
        <v>162</v>
      </c>
      <c r="J21" s="74">
        <f>'[1]Tab 1.2'!O13</f>
        <v>145</v>
      </c>
      <c r="K21" s="74">
        <f>'[1]Tab 1.2'!P13</f>
        <v>83</v>
      </c>
      <c r="L21" s="74">
        <f>'[1]Tab 1.2'!Q13</f>
        <v>62</v>
      </c>
    </row>
    <row r="22" spans="1:12" s="91" customFormat="1" ht="23.1" customHeight="1">
      <c r="A22" s="66">
        <f>IF(C22&lt;&gt;"",COUNTA($C$10:C22),"")</f>
        <v>13</v>
      </c>
      <c r="B22" s="89" t="s">
        <v>48</v>
      </c>
      <c r="C22" s="90" t="str">
        <f>'[1]Tab 1.2'!H14</f>
        <v>m</v>
      </c>
      <c r="D22" s="74">
        <f>'[1]Tab 1.2'!I14</f>
        <v>1075</v>
      </c>
      <c r="E22" s="74">
        <f>'[1]Tab 1.2'!J14</f>
        <v>651</v>
      </c>
      <c r="F22" s="74">
        <f>'[1]Tab 1.2'!K14</f>
        <v>515</v>
      </c>
      <c r="G22" s="74">
        <f>'[1]Tab 1.2'!L14</f>
        <v>425</v>
      </c>
      <c r="H22" s="74">
        <f>'[1]Tab 1.2'!M14</f>
        <v>90</v>
      </c>
      <c r="I22" s="74">
        <f>'[1]Tab 1.2'!N14</f>
        <v>136</v>
      </c>
      <c r="J22" s="74">
        <f>'[1]Tab 1.2'!O14</f>
        <v>424</v>
      </c>
      <c r="K22" s="74">
        <f>'[1]Tab 1.2'!P14</f>
        <v>293</v>
      </c>
      <c r="L22" s="74">
        <f>'[1]Tab 1.2'!Q14</f>
        <v>131</v>
      </c>
    </row>
    <row r="23" spans="1:12" ht="11.45" customHeight="1">
      <c r="A23" s="66">
        <f>IF(C23&lt;&gt;"",COUNTA($C$10:C23),"")</f>
        <v>14</v>
      </c>
      <c r="B23" s="85" t="s">
        <v>131</v>
      </c>
      <c r="C23" s="87" t="str">
        <f>'[1]Tab 1.2'!H15</f>
        <v>w</v>
      </c>
      <c r="D23" s="74">
        <f>'[1]Tab 1.2'!I15</f>
        <v>2546</v>
      </c>
      <c r="E23" s="74">
        <f>'[1]Tab 1.2'!J15</f>
        <v>792</v>
      </c>
      <c r="F23" s="74">
        <f>'[1]Tab 1.2'!K15</f>
        <v>538</v>
      </c>
      <c r="G23" s="74">
        <f>'[1]Tab 1.2'!L15</f>
        <v>321</v>
      </c>
      <c r="H23" s="74">
        <f>'[1]Tab 1.2'!M15</f>
        <v>217</v>
      </c>
      <c r="I23" s="74">
        <f>'[1]Tab 1.2'!N15</f>
        <v>254</v>
      </c>
      <c r="J23" s="74">
        <f>'[1]Tab 1.2'!O15</f>
        <v>1754</v>
      </c>
      <c r="K23" s="74">
        <f>'[1]Tab 1.2'!P15</f>
        <v>910</v>
      </c>
      <c r="L23" s="74">
        <f>'[1]Tab 1.2'!Q15</f>
        <v>844</v>
      </c>
    </row>
    <row r="24" spans="1:12" ht="11.45" customHeight="1">
      <c r="A24" s="66">
        <f>IF(C24&lt;&gt;"",COUNTA($C$10:C24),"")</f>
        <v>15</v>
      </c>
      <c r="B24" s="85"/>
      <c r="C24" s="87" t="str">
        <f>'[1]Tab 1.2'!H16</f>
        <v>z</v>
      </c>
      <c r="D24" s="74">
        <f>'[1]Tab 1.2'!I16</f>
        <v>3621</v>
      </c>
      <c r="E24" s="74">
        <f>'[1]Tab 1.2'!J16</f>
        <v>1443</v>
      </c>
      <c r="F24" s="74">
        <f>'[1]Tab 1.2'!K16</f>
        <v>1053</v>
      </c>
      <c r="G24" s="74">
        <f>'[1]Tab 1.2'!L16</f>
        <v>746</v>
      </c>
      <c r="H24" s="74">
        <f>'[1]Tab 1.2'!M16</f>
        <v>307</v>
      </c>
      <c r="I24" s="74">
        <f>'[1]Tab 1.2'!N16</f>
        <v>390</v>
      </c>
      <c r="J24" s="74">
        <f>'[1]Tab 1.2'!O16</f>
        <v>2178</v>
      </c>
      <c r="K24" s="74">
        <f>'[1]Tab 1.2'!P16</f>
        <v>1203</v>
      </c>
      <c r="L24" s="74">
        <f>'[1]Tab 1.2'!Q16</f>
        <v>975</v>
      </c>
    </row>
    <row r="25" spans="1:12" s="91" customFormat="1" ht="23.1" customHeight="1">
      <c r="A25" s="66">
        <f>IF(C25&lt;&gt;"",COUNTA($C$10:C25),"")</f>
        <v>16</v>
      </c>
      <c r="B25" s="89" t="s">
        <v>37</v>
      </c>
      <c r="C25" s="90" t="str">
        <f>'[1]Tab 1.2'!H20</f>
        <v>m</v>
      </c>
      <c r="D25" s="74">
        <f>'[1]Tab 1.2'!I20</f>
        <v>5</v>
      </c>
      <c r="E25" s="74">
        <f>'[1]Tab 1.2'!J20</f>
        <v>5</v>
      </c>
      <c r="F25" s="74">
        <f>'[1]Tab 1.2'!K20</f>
        <v>4</v>
      </c>
      <c r="G25" s="74">
        <f>'[1]Tab 1.2'!L20</f>
        <v>4</v>
      </c>
      <c r="H25" s="74">
        <f>'[1]Tab 1.2'!M20</f>
        <v>0</v>
      </c>
      <c r="I25" s="74">
        <f>'[1]Tab 1.2'!N20</f>
        <v>1</v>
      </c>
      <c r="J25" s="74">
        <f>'[1]Tab 1.2'!O20</f>
        <v>0</v>
      </c>
      <c r="K25" s="74">
        <f>'[1]Tab 1.2'!P20</f>
        <v>0</v>
      </c>
      <c r="L25" s="74">
        <f>'[1]Tab 1.2'!Q20</f>
        <v>0</v>
      </c>
    </row>
    <row r="26" spans="1:12" ht="11.45" customHeight="1">
      <c r="A26" s="66">
        <f>IF(C26&lt;&gt;"",COUNTA($C$10:C26),"")</f>
        <v>17</v>
      </c>
      <c r="B26" s="85"/>
      <c r="C26" s="87" t="str">
        <f>'[1]Tab 1.2'!H21</f>
        <v>w</v>
      </c>
      <c r="D26" s="74">
        <f>'[1]Tab 1.2'!I21</f>
        <v>5</v>
      </c>
      <c r="E26" s="74">
        <f>'[1]Tab 1.2'!J21</f>
        <v>4</v>
      </c>
      <c r="F26" s="74">
        <f>'[1]Tab 1.2'!K21</f>
        <v>3</v>
      </c>
      <c r="G26" s="74">
        <f>'[1]Tab 1.2'!L21</f>
        <v>3</v>
      </c>
      <c r="H26" s="74">
        <f>'[1]Tab 1.2'!M21</f>
        <v>0</v>
      </c>
      <c r="I26" s="74">
        <f>'[1]Tab 1.2'!N21</f>
        <v>1</v>
      </c>
      <c r="J26" s="74">
        <f>'[1]Tab 1.2'!O21</f>
        <v>1</v>
      </c>
      <c r="K26" s="74">
        <f>'[1]Tab 1.2'!P21</f>
        <v>0</v>
      </c>
      <c r="L26" s="74">
        <f>'[1]Tab 1.2'!Q21</f>
        <v>1</v>
      </c>
    </row>
    <row r="27" spans="1:12" ht="11.45" customHeight="1">
      <c r="A27" s="66">
        <f>IF(C27&lt;&gt;"",COUNTA($C$10:C27),"")</f>
        <v>18</v>
      </c>
      <c r="B27" s="85"/>
      <c r="C27" s="87" t="str">
        <f>'[1]Tab 1.2'!H22</f>
        <v>z</v>
      </c>
      <c r="D27" s="74">
        <f>'[1]Tab 1.2'!I22</f>
        <v>10</v>
      </c>
      <c r="E27" s="74">
        <f>'[1]Tab 1.2'!J22</f>
        <v>9</v>
      </c>
      <c r="F27" s="74">
        <f>'[1]Tab 1.2'!K22</f>
        <v>7</v>
      </c>
      <c r="G27" s="74">
        <f>'[1]Tab 1.2'!L22</f>
        <v>7</v>
      </c>
      <c r="H27" s="74">
        <f>'[1]Tab 1.2'!M22</f>
        <v>0</v>
      </c>
      <c r="I27" s="74">
        <f>'[1]Tab 1.2'!N22</f>
        <v>2</v>
      </c>
      <c r="J27" s="74">
        <f>'[1]Tab 1.2'!O22</f>
        <v>1</v>
      </c>
      <c r="K27" s="74">
        <f>'[1]Tab 1.2'!P22</f>
        <v>0</v>
      </c>
      <c r="L27" s="74">
        <f>'[1]Tab 1.2'!Q22</f>
        <v>1</v>
      </c>
    </row>
    <row r="28" spans="1:12" s="91" customFormat="1" ht="23.1" customHeight="1">
      <c r="A28" s="66">
        <f>IF(C28&lt;&gt;"",COUNTA($C$10:C28),"")</f>
        <v>19</v>
      </c>
      <c r="B28" s="89" t="s">
        <v>32</v>
      </c>
      <c r="C28" s="90" t="str">
        <f>'[1]Tab 1.2'!H23</f>
        <v>m</v>
      </c>
      <c r="D28" s="74">
        <f>'[1]Tab 1.2'!I23</f>
        <v>48</v>
      </c>
      <c r="E28" s="74">
        <f>'[1]Tab 1.2'!J23</f>
        <v>45</v>
      </c>
      <c r="F28" s="74">
        <f>'[1]Tab 1.2'!K23</f>
        <v>17</v>
      </c>
      <c r="G28" s="74">
        <f>'[1]Tab 1.2'!L23</f>
        <v>10</v>
      </c>
      <c r="H28" s="74">
        <f>'[1]Tab 1.2'!M23</f>
        <v>7</v>
      </c>
      <c r="I28" s="74">
        <f>'[1]Tab 1.2'!N23</f>
        <v>28</v>
      </c>
      <c r="J28" s="74">
        <f>'[1]Tab 1.2'!O23</f>
        <v>3</v>
      </c>
      <c r="K28" s="74">
        <f>'[1]Tab 1.2'!P23</f>
        <v>2</v>
      </c>
      <c r="L28" s="74">
        <f>'[1]Tab 1.2'!Q23</f>
        <v>1</v>
      </c>
    </row>
    <row r="29" spans="1:12" ht="11.45" customHeight="1">
      <c r="A29" s="66">
        <f>IF(C29&lt;&gt;"",COUNTA($C$10:C29),"")</f>
        <v>20</v>
      </c>
      <c r="B29" s="85"/>
      <c r="C29" s="87" t="str">
        <f>'[1]Tab 1.2'!H24</f>
        <v>w</v>
      </c>
      <c r="D29" s="74">
        <f>'[1]Tab 1.2'!I24</f>
        <v>42</v>
      </c>
      <c r="E29" s="74">
        <f>'[1]Tab 1.2'!J24</f>
        <v>35</v>
      </c>
      <c r="F29" s="74">
        <f>'[1]Tab 1.2'!K24</f>
        <v>17</v>
      </c>
      <c r="G29" s="74">
        <f>'[1]Tab 1.2'!L24</f>
        <v>6</v>
      </c>
      <c r="H29" s="74">
        <f>'[1]Tab 1.2'!M24</f>
        <v>11</v>
      </c>
      <c r="I29" s="74">
        <f>'[1]Tab 1.2'!N24</f>
        <v>18</v>
      </c>
      <c r="J29" s="74">
        <f>'[1]Tab 1.2'!O24</f>
        <v>7</v>
      </c>
      <c r="K29" s="74">
        <f>'[1]Tab 1.2'!P24</f>
        <v>2</v>
      </c>
      <c r="L29" s="74">
        <f>'[1]Tab 1.2'!Q24</f>
        <v>5</v>
      </c>
    </row>
    <row r="30" spans="1:12" ht="11.45" customHeight="1">
      <c r="A30" s="66">
        <f>IF(C30&lt;&gt;"",COUNTA($C$10:C30),"")</f>
        <v>21</v>
      </c>
      <c r="B30" s="85"/>
      <c r="C30" s="87" t="str">
        <f>'[1]Tab 1.2'!H25</f>
        <v>z</v>
      </c>
      <c r="D30" s="74">
        <f>'[1]Tab 1.2'!I25</f>
        <v>90</v>
      </c>
      <c r="E30" s="74">
        <f>'[1]Tab 1.2'!J25</f>
        <v>80</v>
      </c>
      <c r="F30" s="74">
        <f>'[1]Tab 1.2'!K25</f>
        <v>34</v>
      </c>
      <c r="G30" s="74">
        <f>'[1]Tab 1.2'!L25</f>
        <v>16</v>
      </c>
      <c r="H30" s="74">
        <f>'[1]Tab 1.2'!M25</f>
        <v>18</v>
      </c>
      <c r="I30" s="74">
        <f>'[1]Tab 1.2'!N25</f>
        <v>46</v>
      </c>
      <c r="J30" s="74">
        <f>'[1]Tab 1.2'!O25</f>
        <v>10</v>
      </c>
      <c r="K30" s="74">
        <f>'[1]Tab 1.2'!P25</f>
        <v>4</v>
      </c>
      <c r="L30" s="74">
        <f>'[1]Tab 1.2'!Q25</f>
        <v>6</v>
      </c>
    </row>
    <row r="31" spans="1:12" s="91" customFormat="1" ht="23.1" customHeight="1">
      <c r="A31" s="66">
        <f>IF(C31&lt;&gt;"",COUNTA($C$10:C31),"")</f>
        <v>22</v>
      </c>
      <c r="B31" s="89" t="s">
        <v>33</v>
      </c>
      <c r="C31" s="90" t="str">
        <f>'[1]Tab 1.2'!H26</f>
        <v>m</v>
      </c>
      <c r="D31" s="74">
        <f>'[1]Tab 1.2'!I26</f>
        <v>216</v>
      </c>
      <c r="E31" s="74">
        <f>'[1]Tab 1.2'!J26</f>
        <v>86</v>
      </c>
      <c r="F31" s="74">
        <f>'[1]Tab 1.2'!K26</f>
        <v>14</v>
      </c>
      <c r="G31" s="74">
        <f>'[1]Tab 1.2'!L26</f>
        <v>6</v>
      </c>
      <c r="H31" s="74">
        <f>'[1]Tab 1.2'!M26</f>
        <v>8</v>
      </c>
      <c r="I31" s="74">
        <f>'[1]Tab 1.2'!N26</f>
        <v>72</v>
      </c>
      <c r="J31" s="74">
        <f>'[1]Tab 1.2'!O26</f>
        <v>130</v>
      </c>
      <c r="K31" s="74">
        <f>'[1]Tab 1.2'!P26</f>
        <v>98</v>
      </c>
      <c r="L31" s="74">
        <f>'[1]Tab 1.2'!Q26</f>
        <v>32</v>
      </c>
    </row>
    <row r="32" spans="1:12" ht="11.45" customHeight="1">
      <c r="A32" s="66">
        <f>IF(C32&lt;&gt;"",COUNTA($C$10:C32),"")</f>
        <v>23</v>
      </c>
      <c r="B32" s="85" t="s">
        <v>132</v>
      </c>
      <c r="C32" s="87" t="str">
        <f>'[1]Tab 1.2'!H27</f>
        <v>w</v>
      </c>
      <c r="D32" s="74">
        <f>'[1]Tab 1.2'!I27</f>
        <v>332</v>
      </c>
      <c r="E32" s="74">
        <f>'[1]Tab 1.2'!J27</f>
        <v>132</v>
      </c>
      <c r="F32" s="74">
        <f>'[1]Tab 1.2'!K27</f>
        <v>12</v>
      </c>
      <c r="G32" s="74">
        <f>'[1]Tab 1.2'!L27</f>
        <v>6</v>
      </c>
      <c r="H32" s="74">
        <f>'[1]Tab 1.2'!M27</f>
        <v>6</v>
      </c>
      <c r="I32" s="74">
        <f>'[1]Tab 1.2'!N27</f>
        <v>120</v>
      </c>
      <c r="J32" s="74">
        <f>'[1]Tab 1.2'!O27</f>
        <v>200</v>
      </c>
      <c r="K32" s="74">
        <f>'[1]Tab 1.2'!P27</f>
        <v>120</v>
      </c>
      <c r="L32" s="74">
        <f>'[1]Tab 1.2'!Q27</f>
        <v>80</v>
      </c>
    </row>
    <row r="33" spans="1:12" ht="11.45" customHeight="1">
      <c r="A33" s="66">
        <f>IF(C33&lt;&gt;"",COUNTA($C$10:C33),"")</f>
        <v>24</v>
      </c>
      <c r="B33" s="85" t="s">
        <v>133</v>
      </c>
      <c r="C33" s="87" t="str">
        <f>'[1]Tab 1.2'!H28</f>
        <v>z</v>
      </c>
      <c r="D33" s="74">
        <f>'[1]Tab 1.2'!I28</f>
        <v>548</v>
      </c>
      <c r="E33" s="74">
        <f>'[1]Tab 1.2'!J28</f>
        <v>218</v>
      </c>
      <c r="F33" s="74">
        <f>'[1]Tab 1.2'!K28</f>
        <v>26</v>
      </c>
      <c r="G33" s="74">
        <f>'[1]Tab 1.2'!L28</f>
        <v>12</v>
      </c>
      <c r="H33" s="74">
        <f>'[1]Tab 1.2'!M28</f>
        <v>14</v>
      </c>
      <c r="I33" s="74">
        <f>'[1]Tab 1.2'!N28</f>
        <v>192</v>
      </c>
      <c r="J33" s="74">
        <f>'[1]Tab 1.2'!O28</f>
        <v>330</v>
      </c>
      <c r="K33" s="74">
        <f>'[1]Tab 1.2'!P28</f>
        <v>218</v>
      </c>
      <c r="L33" s="74">
        <f>'[1]Tab 1.2'!Q28</f>
        <v>112</v>
      </c>
    </row>
    <row r="34" spans="1:12" s="91" customFormat="1" ht="23.1" customHeight="1">
      <c r="A34" s="66">
        <f>IF(C34&lt;&gt;"",COUNTA($C$10:C34),"")</f>
        <v>25</v>
      </c>
      <c r="B34" s="89" t="s">
        <v>33</v>
      </c>
      <c r="C34" s="90" t="str">
        <f>'[1]Tab 1.2'!H29</f>
        <v>m</v>
      </c>
      <c r="D34" s="74">
        <f>'[1]Tab 1.2'!I29</f>
        <v>448</v>
      </c>
      <c r="E34" s="74">
        <f>'[1]Tab 1.2'!J29</f>
        <v>28</v>
      </c>
      <c r="F34" s="74">
        <f>'[1]Tab 1.2'!K29</f>
        <v>12</v>
      </c>
      <c r="G34" s="74">
        <f>'[1]Tab 1.2'!L29</f>
        <v>9</v>
      </c>
      <c r="H34" s="74">
        <f>'[1]Tab 1.2'!M29</f>
        <v>3</v>
      </c>
      <c r="I34" s="74">
        <f>'[1]Tab 1.2'!N29</f>
        <v>16</v>
      </c>
      <c r="J34" s="74">
        <f>'[1]Tab 1.2'!O29</f>
        <v>420</v>
      </c>
      <c r="K34" s="74">
        <f>'[1]Tab 1.2'!P29</f>
        <v>351</v>
      </c>
      <c r="L34" s="74">
        <f>'[1]Tab 1.2'!Q29</f>
        <v>69</v>
      </c>
    </row>
    <row r="35" spans="1:12" ht="11.45" customHeight="1">
      <c r="A35" s="66">
        <f>IF(C35&lt;&gt;"",COUNTA($C$10:C35),"")</f>
        <v>26</v>
      </c>
      <c r="B35" s="85" t="s">
        <v>134</v>
      </c>
      <c r="C35" s="87" t="str">
        <f>'[1]Tab 1.2'!H30</f>
        <v>w</v>
      </c>
      <c r="D35" s="74">
        <f>'[1]Tab 1.2'!I30</f>
        <v>915</v>
      </c>
      <c r="E35" s="74">
        <f>'[1]Tab 1.2'!J30</f>
        <v>78</v>
      </c>
      <c r="F35" s="74">
        <f>'[1]Tab 1.2'!K30</f>
        <v>18</v>
      </c>
      <c r="G35" s="74">
        <f>'[1]Tab 1.2'!L30</f>
        <v>9</v>
      </c>
      <c r="H35" s="74">
        <f>'[1]Tab 1.2'!M30</f>
        <v>9</v>
      </c>
      <c r="I35" s="74">
        <f>'[1]Tab 1.2'!N30</f>
        <v>60</v>
      </c>
      <c r="J35" s="74">
        <f>'[1]Tab 1.2'!O30</f>
        <v>837</v>
      </c>
      <c r="K35" s="74">
        <f>'[1]Tab 1.2'!P30</f>
        <v>591</v>
      </c>
      <c r="L35" s="74">
        <f>'[1]Tab 1.2'!Q30</f>
        <v>246</v>
      </c>
    </row>
    <row r="36" spans="1:12" ht="11.45" customHeight="1">
      <c r="A36" s="66">
        <f>IF(C36&lt;&gt;"",COUNTA($C$10:C36),"")</f>
        <v>27</v>
      </c>
      <c r="B36" s="85" t="s">
        <v>135</v>
      </c>
      <c r="C36" s="87" t="str">
        <f>'[1]Tab 1.2'!H31</f>
        <v>z</v>
      </c>
      <c r="D36" s="74">
        <f>'[1]Tab 1.2'!I31</f>
        <v>1363</v>
      </c>
      <c r="E36" s="74">
        <f>'[1]Tab 1.2'!J31</f>
        <v>106</v>
      </c>
      <c r="F36" s="74">
        <f>'[1]Tab 1.2'!K31</f>
        <v>30</v>
      </c>
      <c r="G36" s="74">
        <f>'[1]Tab 1.2'!L31</f>
        <v>18</v>
      </c>
      <c r="H36" s="74">
        <f>'[1]Tab 1.2'!M31</f>
        <v>12</v>
      </c>
      <c r="I36" s="74">
        <f>'[1]Tab 1.2'!N31</f>
        <v>76</v>
      </c>
      <c r="J36" s="74">
        <f>'[1]Tab 1.2'!O31</f>
        <v>1257</v>
      </c>
      <c r="K36" s="74">
        <f>'[1]Tab 1.2'!P31</f>
        <v>942</v>
      </c>
      <c r="L36" s="74">
        <f>'[1]Tab 1.2'!Q31</f>
        <v>315</v>
      </c>
    </row>
    <row r="37" spans="1:12" s="91" customFormat="1" ht="23.1" customHeight="1">
      <c r="A37" s="66">
        <f>IF(C37&lt;&gt;"",COUNTA($C$10:C37),"")</f>
        <v>28</v>
      </c>
      <c r="B37" s="92" t="s">
        <v>90</v>
      </c>
      <c r="C37" s="93" t="str">
        <f>'[1]Tab 1.2'!H32</f>
        <v>m</v>
      </c>
      <c r="D37" s="94">
        <f>'[1]Tab 1.2'!I32</f>
        <v>2505</v>
      </c>
      <c r="E37" s="94">
        <f>'[1]Tab 1.2'!J32</f>
        <v>1473</v>
      </c>
      <c r="F37" s="94">
        <f>'[1]Tab 1.2'!K32</f>
        <v>1011</v>
      </c>
      <c r="G37" s="94">
        <f>'[1]Tab 1.2'!L32</f>
        <v>672</v>
      </c>
      <c r="H37" s="94">
        <f>'[1]Tab 1.2'!M32</f>
        <v>339</v>
      </c>
      <c r="I37" s="94">
        <f>'[1]Tab 1.2'!N32</f>
        <v>462</v>
      </c>
      <c r="J37" s="94">
        <f>'[1]Tab 1.2'!O32</f>
        <v>1032</v>
      </c>
      <c r="K37" s="94">
        <f>'[1]Tab 1.2'!P32</f>
        <v>778</v>
      </c>
      <c r="L37" s="94">
        <f>'[1]Tab 1.2'!Q32</f>
        <v>254</v>
      </c>
    </row>
    <row r="38" spans="1:12" ht="11.45" customHeight="1">
      <c r="A38" s="66">
        <f>IF(C38&lt;&gt;"",COUNTA($C$10:C38),"")</f>
        <v>29</v>
      </c>
      <c r="B38" s="95"/>
      <c r="C38" s="96" t="str">
        <f>'[1]Tab 1.2'!H33</f>
        <v>w</v>
      </c>
      <c r="D38" s="94">
        <f>'[1]Tab 1.2'!I33</f>
        <v>4967</v>
      </c>
      <c r="E38" s="94">
        <f>'[1]Tab 1.2'!J33</f>
        <v>2015</v>
      </c>
      <c r="F38" s="94">
        <f>'[1]Tab 1.2'!K33</f>
        <v>1045</v>
      </c>
      <c r="G38" s="94">
        <f>'[1]Tab 1.2'!L33</f>
        <v>487</v>
      </c>
      <c r="H38" s="94">
        <f>'[1]Tab 1.2'!M33</f>
        <v>558</v>
      </c>
      <c r="I38" s="94">
        <f>'[1]Tab 1.2'!N33</f>
        <v>970</v>
      </c>
      <c r="J38" s="94">
        <f>'[1]Tab 1.2'!O33</f>
        <v>2952</v>
      </c>
      <c r="K38" s="94">
        <f>'[1]Tab 1.2'!P33</f>
        <v>1692</v>
      </c>
      <c r="L38" s="94">
        <f>'[1]Tab 1.2'!Q33</f>
        <v>1260</v>
      </c>
    </row>
    <row r="39" spans="1:12" ht="11.45" customHeight="1">
      <c r="A39" s="66">
        <f>IF(C39&lt;&gt;"",COUNTA($C$10:C39),"")</f>
        <v>30</v>
      </c>
      <c r="B39" s="95"/>
      <c r="C39" s="96" t="str">
        <f>'[1]Tab 1.2'!H34</f>
        <v>z</v>
      </c>
      <c r="D39" s="94">
        <f>'[1]Tab 1.2'!I34</f>
        <v>7472</v>
      </c>
      <c r="E39" s="94">
        <f>'[1]Tab 1.2'!J34</f>
        <v>3488</v>
      </c>
      <c r="F39" s="94">
        <f>'[1]Tab 1.2'!K34</f>
        <v>2056</v>
      </c>
      <c r="G39" s="94">
        <f>'[1]Tab 1.2'!L34</f>
        <v>1159</v>
      </c>
      <c r="H39" s="94">
        <f>'[1]Tab 1.2'!M34</f>
        <v>897</v>
      </c>
      <c r="I39" s="94">
        <f>'[1]Tab 1.2'!N34</f>
        <v>1432</v>
      </c>
      <c r="J39" s="94">
        <f>'[1]Tab 1.2'!O34</f>
        <v>3984</v>
      </c>
      <c r="K39" s="94">
        <f>'[1]Tab 1.2'!P34</f>
        <v>2470</v>
      </c>
      <c r="L39" s="94">
        <f>'[1]Tab 1.2'!Q34</f>
        <v>1514</v>
      </c>
    </row>
    <row r="40" spans="1:12" ht="24.95" customHeight="1">
      <c r="A40" s="66" t="str">
        <f>IF(C40&lt;&gt;"",COUNTA($C$10:C40),"")</f>
        <v/>
      </c>
      <c r="B40" s="85"/>
      <c r="C40" s="97"/>
      <c r="D40" s="203" t="s">
        <v>35</v>
      </c>
      <c r="E40" s="204"/>
      <c r="F40" s="204"/>
      <c r="G40" s="204"/>
      <c r="H40" s="204"/>
      <c r="I40" s="204"/>
      <c r="J40" s="204"/>
      <c r="K40" s="204"/>
      <c r="L40" s="204"/>
    </row>
    <row r="41" spans="1:12" ht="11.45" customHeight="1">
      <c r="A41" s="66">
        <f>IF(C41&lt;&gt;"",COUNTA($C$10:C41),"")</f>
        <v>31</v>
      </c>
      <c r="B41" s="85" t="s">
        <v>191</v>
      </c>
      <c r="C41" s="97" t="s">
        <v>16</v>
      </c>
      <c r="D41" s="74">
        <f>'[1]Tab 1.2'!I35</f>
        <v>147</v>
      </c>
      <c r="E41" s="74">
        <f>'[1]Tab 1.2'!J35</f>
        <v>142</v>
      </c>
      <c r="F41" s="74">
        <f>'[1]Tab 1.2'!K35</f>
        <v>76</v>
      </c>
      <c r="G41" s="74">
        <f>'[1]Tab 1.2'!L35</f>
        <v>53</v>
      </c>
      <c r="H41" s="74">
        <f>'[1]Tab 1.2'!M35</f>
        <v>23</v>
      </c>
      <c r="I41" s="74">
        <f>'[1]Tab 1.2'!N35</f>
        <v>66</v>
      </c>
      <c r="J41" s="74">
        <f>'[1]Tab 1.2'!O35</f>
        <v>5</v>
      </c>
      <c r="K41" s="74">
        <f>'[1]Tab 1.2'!P35</f>
        <v>3</v>
      </c>
      <c r="L41" s="74">
        <f>'[1]Tab 1.2'!Q35</f>
        <v>2</v>
      </c>
    </row>
    <row r="42" spans="1:12" ht="11.45" customHeight="1">
      <c r="A42" s="66">
        <f>IF(C42&lt;&gt;"",COUNTA($C$10:C42),"")</f>
        <v>32</v>
      </c>
      <c r="B42" s="88"/>
      <c r="C42" s="97" t="s">
        <v>17</v>
      </c>
      <c r="D42" s="74">
        <f>'[1]Tab 1.2'!I36</f>
        <v>227</v>
      </c>
      <c r="E42" s="74">
        <f>'[1]Tab 1.2'!J36</f>
        <v>201</v>
      </c>
      <c r="F42" s="74">
        <f>'[1]Tab 1.2'!K36</f>
        <v>76</v>
      </c>
      <c r="G42" s="74">
        <f>'[1]Tab 1.2'!L36</f>
        <v>35</v>
      </c>
      <c r="H42" s="74">
        <f>'[1]Tab 1.2'!M36</f>
        <v>41</v>
      </c>
      <c r="I42" s="74">
        <f>'[1]Tab 1.2'!N36</f>
        <v>125</v>
      </c>
      <c r="J42" s="74">
        <f>'[1]Tab 1.2'!O36</f>
        <v>26</v>
      </c>
      <c r="K42" s="74">
        <f>'[1]Tab 1.2'!P36</f>
        <v>17</v>
      </c>
      <c r="L42" s="74">
        <f>'[1]Tab 1.2'!Q36</f>
        <v>9</v>
      </c>
    </row>
    <row r="43" spans="1:12" ht="11.45" customHeight="1">
      <c r="A43" s="66">
        <f>IF(C43&lt;&gt;"",COUNTA($C$10:C43),"")</f>
        <v>33</v>
      </c>
      <c r="B43" s="85"/>
      <c r="C43" s="97" t="s">
        <v>70</v>
      </c>
      <c r="D43" s="74">
        <f>'[1]Tab 1.2'!I37</f>
        <v>374</v>
      </c>
      <c r="E43" s="74">
        <f>'[1]Tab 1.2'!J37</f>
        <v>343</v>
      </c>
      <c r="F43" s="74">
        <f>'[1]Tab 1.2'!K37</f>
        <v>152</v>
      </c>
      <c r="G43" s="74">
        <f>'[1]Tab 1.2'!L37</f>
        <v>88</v>
      </c>
      <c r="H43" s="74">
        <f>'[1]Tab 1.2'!M37</f>
        <v>64</v>
      </c>
      <c r="I43" s="74">
        <f>'[1]Tab 1.2'!N37</f>
        <v>191</v>
      </c>
      <c r="J43" s="74">
        <f>'[1]Tab 1.2'!O37</f>
        <v>31</v>
      </c>
      <c r="K43" s="74">
        <f>'[1]Tab 1.2'!P37</f>
        <v>20</v>
      </c>
      <c r="L43" s="74">
        <f>'[1]Tab 1.2'!Q37</f>
        <v>11</v>
      </c>
    </row>
    <row r="44" spans="1:12" s="91" customFormat="1" ht="23.1" customHeight="1">
      <c r="A44" s="66">
        <f>IF(C44&lt;&gt;"",COUNTA($C$10:C44),"")</f>
        <v>34</v>
      </c>
      <c r="B44" s="89" t="s">
        <v>31</v>
      </c>
      <c r="C44" s="90" t="s">
        <v>16</v>
      </c>
      <c r="D44" s="74">
        <f>'[1]Tab 1.2'!I38</f>
        <v>25</v>
      </c>
      <c r="E44" s="74">
        <f>'[1]Tab 1.2'!J38</f>
        <v>20</v>
      </c>
      <c r="F44" s="74">
        <f>'[1]Tab 1.2'!K38</f>
        <v>17</v>
      </c>
      <c r="G44" s="74">
        <f>'[1]Tab 1.2'!L38</f>
        <v>6</v>
      </c>
      <c r="H44" s="74">
        <f>'[1]Tab 1.2'!M38</f>
        <v>11</v>
      </c>
      <c r="I44" s="74">
        <f>'[1]Tab 1.2'!N38</f>
        <v>3</v>
      </c>
      <c r="J44" s="74">
        <f>'[1]Tab 1.2'!O38</f>
        <v>5</v>
      </c>
      <c r="K44" s="74">
        <f>'[1]Tab 1.2'!P38</f>
        <v>2</v>
      </c>
      <c r="L44" s="74">
        <f>'[1]Tab 1.2'!Q38</f>
        <v>3</v>
      </c>
    </row>
    <row r="45" spans="1:12" ht="11.45" customHeight="1">
      <c r="A45" s="66">
        <f>IF(C45&lt;&gt;"",COUNTA($C$10:C45),"")</f>
        <v>35</v>
      </c>
      <c r="B45" s="85"/>
      <c r="C45" s="87" t="s">
        <v>17</v>
      </c>
      <c r="D45" s="74">
        <f>'[1]Tab 1.2'!I39</f>
        <v>13</v>
      </c>
      <c r="E45" s="74">
        <f>'[1]Tab 1.2'!J39</f>
        <v>7</v>
      </c>
      <c r="F45" s="74">
        <f>'[1]Tab 1.2'!K39</f>
        <v>2</v>
      </c>
      <c r="G45" s="74">
        <f>'[1]Tab 1.2'!L39</f>
        <v>2</v>
      </c>
      <c r="H45" s="74">
        <f>'[1]Tab 1.2'!M39</f>
        <v>0</v>
      </c>
      <c r="I45" s="74">
        <f>'[1]Tab 1.2'!N39</f>
        <v>5</v>
      </c>
      <c r="J45" s="74">
        <f>'[1]Tab 1.2'!O39</f>
        <v>6</v>
      </c>
      <c r="K45" s="74">
        <f>'[1]Tab 1.2'!P39</f>
        <v>4</v>
      </c>
      <c r="L45" s="74">
        <f>'[1]Tab 1.2'!Q39</f>
        <v>2</v>
      </c>
    </row>
    <row r="46" spans="1:12" ht="11.45" customHeight="1">
      <c r="A46" s="66">
        <f>IF(C46&lt;&gt;"",COUNTA($C$10:C46),"")</f>
        <v>36</v>
      </c>
      <c r="B46" s="85"/>
      <c r="C46" s="87" t="s">
        <v>70</v>
      </c>
      <c r="D46" s="74">
        <f>'[1]Tab 1.2'!I40</f>
        <v>38</v>
      </c>
      <c r="E46" s="74">
        <f>'[1]Tab 1.2'!J40</f>
        <v>27</v>
      </c>
      <c r="F46" s="74">
        <f>'[1]Tab 1.2'!K40</f>
        <v>19</v>
      </c>
      <c r="G46" s="74">
        <f>'[1]Tab 1.2'!L40</f>
        <v>8</v>
      </c>
      <c r="H46" s="74">
        <f>'[1]Tab 1.2'!M40</f>
        <v>11</v>
      </c>
      <c r="I46" s="74">
        <f>'[1]Tab 1.2'!N40</f>
        <v>8</v>
      </c>
      <c r="J46" s="74">
        <f>'[1]Tab 1.2'!O40</f>
        <v>11</v>
      </c>
      <c r="K46" s="74">
        <f>'[1]Tab 1.2'!P40</f>
        <v>6</v>
      </c>
      <c r="L46" s="74">
        <f>'[1]Tab 1.2'!Q40</f>
        <v>5</v>
      </c>
    </row>
    <row r="47" spans="1:12" s="91" customFormat="1" ht="23.1" customHeight="1">
      <c r="A47" s="66">
        <f>IF(C47&lt;&gt;"",COUNTA($C$10:C47),"")</f>
        <v>37</v>
      </c>
      <c r="B47" s="89" t="s">
        <v>36</v>
      </c>
      <c r="C47" s="90" t="s">
        <v>16</v>
      </c>
      <c r="D47" s="74">
        <f>'[1]Tab 1.2'!I41</f>
        <v>168</v>
      </c>
      <c r="E47" s="74">
        <f>'[1]Tab 1.2'!J41</f>
        <v>166</v>
      </c>
      <c r="F47" s="74">
        <f>'[1]Tab 1.2'!K41</f>
        <v>107</v>
      </c>
      <c r="G47" s="74">
        <f>'[1]Tab 1.2'!L41</f>
        <v>48</v>
      </c>
      <c r="H47" s="74">
        <f>'[1]Tab 1.2'!M41</f>
        <v>59</v>
      </c>
      <c r="I47" s="74">
        <f>'[1]Tab 1.2'!N41</f>
        <v>59</v>
      </c>
      <c r="J47" s="74">
        <f>'[1]Tab 1.2'!O41</f>
        <v>2</v>
      </c>
      <c r="K47" s="74">
        <f>'[1]Tab 1.2'!P41</f>
        <v>1</v>
      </c>
      <c r="L47" s="74">
        <f>'[1]Tab 1.2'!Q41</f>
        <v>1</v>
      </c>
    </row>
    <row r="48" spans="1:12" ht="11.45" customHeight="1">
      <c r="A48" s="66">
        <f>IF(C48&lt;&gt;"",COUNTA($C$10:C48),"")</f>
        <v>38</v>
      </c>
      <c r="B48" s="85" t="s">
        <v>130</v>
      </c>
      <c r="C48" s="87" t="s">
        <v>17</v>
      </c>
      <c r="D48" s="74">
        <f>'[1]Tab 1.2'!I42</f>
        <v>294</v>
      </c>
      <c r="E48" s="74">
        <f>'[1]Tab 1.2'!J42</f>
        <v>255</v>
      </c>
      <c r="F48" s="74">
        <f>'[1]Tab 1.2'!K42</f>
        <v>138</v>
      </c>
      <c r="G48" s="74">
        <f>'[1]Tab 1.2'!L42</f>
        <v>48</v>
      </c>
      <c r="H48" s="74">
        <f>'[1]Tab 1.2'!M42</f>
        <v>90</v>
      </c>
      <c r="I48" s="74">
        <f>'[1]Tab 1.2'!N42</f>
        <v>117</v>
      </c>
      <c r="J48" s="74">
        <f>'[1]Tab 1.2'!O42</f>
        <v>39</v>
      </c>
      <c r="K48" s="74">
        <f>'[1]Tab 1.2'!P42</f>
        <v>15</v>
      </c>
      <c r="L48" s="74">
        <f>'[1]Tab 1.2'!Q42</f>
        <v>24</v>
      </c>
    </row>
    <row r="49" spans="1:12" ht="11.45" customHeight="1">
      <c r="A49" s="66">
        <f>IF(C49&lt;&gt;"",COUNTA($C$10:C49),"")</f>
        <v>39</v>
      </c>
      <c r="B49" s="85"/>
      <c r="C49" s="87" t="s">
        <v>70</v>
      </c>
      <c r="D49" s="74">
        <f>'[1]Tab 1.2'!I43</f>
        <v>462</v>
      </c>
      <c r="E49" s="74">
        <f>'[1]Tab 1.2'!J43</f>
        <v>421</v>
      </c>
      <c r="F49" s="74">
        <f>'[1]Tab 1.2'!K43</f>
        <v>245</v>
      </c>
      <c r="G49" s="74">
        <f>'[1]Tab 1.2'!L43</f>
        <v>96</v>
      </c>
      <c r="H49" s="74">
        <f>'[1]Tab 1.2'!M43</f>
        <v>149</v>
      </c>
      <c r="I49" s="74">
        <f>'[1]Tab 1.2'!N43</f>
        <v>176</v>
      </c>
      <c r="J49" s="74">
        <f>'[1]Tab 1.2'!O43</f>
        <v>41</v>
      </c>
      <c r="K49" s="74">
        <f>'[1]Tab 1.2'!P43</f>
        <v>16</v>
      </c>
      <c r="L49" s="74">
        <f>'[1]Tab 1.2'!Q43</f>
        <v>25</v>
      </c>
    </row>
    <row r="50" spans="1:12" s="91" customFormat="1" ht="23.1" customHeight="1">
      <c r="A50" s="66">
        <f>IF(C50&lt;&gt;"",COUNTA($C$10:C50),"")</f>
        <v>40</v>
      </c>
      <c r="B50" s="89" t="s">
        <v>38</v>
      </c>
      <c r="C50" s="90" t="s">
        <v>16</v>
      </c>
      <c r="D50" s="74">
        <f>'[1]Tab 1.2'!I44</f>
        <v>401</v>
      </c>
      <c r="E50" s="74">
        <f>'[1]Tab 1.2'!J44</f>
        <v>351</v>
      </c>
      <c r="F50" s="74">
        <f>'[1]Tab 1.2'!K44</f>
        <v>259</v>
      </c>
      <c r="G50" s="74">
        <f>'[1]Tab 1.2'!L44</f>
        <v>108</v>
      </c>
      <c r="H50" s="74">
        <f>'[1]Tab 1.2'!M44</f>
        <v>151</v>
      </c>
      <c r="I50" s="74">
        <f>'[1]Tab 1.2'!N44</f>
        <v>92</v>
      </c>
      <c r="J50" s="74">
        <f>'[1]Tab 1.2'!O44</f>
        <v>50</v>
      </c>
      <c r="K50" s="74">
        <f>'[1]Tab 1.2'!P44</f>
        <v>40</v>
      </c>
      <c r="L50" s="74">
        <f>'[1]Tab 1.2'!Q44</f>
        <v>10</v>
      </c>
    </row>
    <row r="51" spans="1:12" ht="11.45" customHeight="1">
      <c r="A51" s="66">
        <f>IF(C51&lt;&gt;"",COUNTA($C$10:C51),"")</f>
        <v>41</v>
      </c>
      <c r="B51" s="85" t="s">
        <v>129</v>
      </c>
      <c r="C51" s="87" t="s">
        <v>17</v>
      </c>
      <c r="D51" s="74">
        <f>'[1]Tab 1.2'!I45</f>
        <v>250</v>
      </c>
      <c r="E51" s="74">
        <f>'[1]Tab 1.2'!J45</f>
        <v>164</v>
      </c>
      <c r="F51" s="74">
        <f>'[1]Tab 1.2'!K45</f>
        <v>95</v>
      </c>
      <c r="G51" s="74">
        <f>'[1]Tab 1.2'!L45</f>
        <v>26</v>
      </c>
      <c r="H51" s="74">
        <f>'[1]Tab 1.2'!M45</f>
        <v>69</v>
      </c>
      <c r="I51" s="74">
        <f>'[1]Tab 1.2'!N45</f>
        <v>69</v>
      </c>
      <c r="J51" s="74">
        <f>'[1]Tab 1.2'!O45</f>
        <v>86</v>
      </c>
      <c r="K51" s="74">
        <f>'[1]Tab 1.2'!P45</f>
        <v>50</v>
      </c>
      <c r="L51" s="74">
        <f>'[1]Tab 1.2'!Q45</f>
        <v>36</v>
      </c>
    </row>
    <row r="52" spans="1:12" ht="11.45" customHeight="1">
      <c r="A52" s="66">
        <f>IF(C52&lt;&gt;"",COUNTA($C$10:C52),"")</f>
        <v>42</v>
      </c>
      <c r="B52" s="85"/>
      <c r="C52" s="87" t="s">
        <v>70</v>
      </c>
      <c r="D52" s="74">
        <f>'[1]Tab 1.2'!I46</f>
        <v>651</v>
      </c>
      <c r="E52" s="74">
        <f>'[1]Tab 1.2'!J46</f>
        <v>515</v>
      </c>
      <c r="F52" s="74">
        <f>'[1]Tab 1.2'!K46</f>
        <v>354</v>
      </c>
      <c r="G52" s="74">
        <f>'[1]Tab 1.2'!L46</f>
        <v>134</v>
      </c>
      <c r="H52" s="74">
        <f>'[1]Tab 1.2'!M46</f>
        <v>220</v>
      </c>
      <c r="I52" s="74">
        <f>'[1]Tab 1.2'!N46</f>
        <v>161</v>
      </c>
      <c r="J52" s="74">
        <f>'[1]Tab 1.2'!O46</f>
        <v>136</v>
      </c>
      <c r="K52" s="74">
        <f>'[1]Tab 1.2'!P46</f>
        <v>90</v>
      </c>
      <c r="L52" s="74">
        <f>'[1]Tab 1.2'!Q46</f>
        <v>46</v>
      </c>
    </row>
    <row r="53" spans="1:12" s="91" customFormat="1" ht="23.1" customHeight="1">
      <c r="A53" s="66">
        <f>IF(C53&lt;&gt;"",COUNTA($C$10:C53),"")</f>
        <v>43</v>
      </c>
      <c r="B53" s="89" t="s">
        <v>48</v>
      </c>
      <c r="C53" s="90" t="s">
        <v>16</v>
      </c>
      <c r="D53" s="74">
        <f>'[1]Tab 1.2'!I47</f>
        <v>1081</v>
      </c>
      <c r="E53" s="74">
        <f>'[1]Tab 1.2'!J47</f>
        <v>573</v>
      </c>
      <c r="F53" s="74">
        <f>'[1]Tab 1.2'!K47</f>
        <v>530</v>
      </c>
      <c r="G53" s="74">
        <f>'[1]Tab 1.2'!L47</f>
        <v>434</v>
      </c>
      <c r="H53" s="74">
        <f>'[1]Tab 1.2'!M47</f>
        <v>96</v>
      </c>
      <c r="I53" s="74">
        <f>'[1]Tab 1.2'!N47</f>
        <v>43</v>
      </c>
      <c r="J53" s="74">
        <f>'[1]Tab 1.2'!O47</f>
        <v>508</v>
      </c>
      <c r="K53" s="74">
        <f>'[1]Tab 1.2'!P47</f>
        <v>379</v>
      </c>
      <c r="L53" s="74">
        <f>'[1]Tab 1.2'!Q47</f>
        <v>129</v>
      </c>
    </row>
    <row r="54" spans="1:12" ht="11.45" customHeight="1">
      <c r="A54" s="66">
        <f>IF(C54&lt;&gt;"",COUNTA($C$10:C54),"")</f>
        <v>44</v>
      </c>
      <c r="B54" s="85" t="s">
        <v>131</v>
      </c>
      <c r="C54" s="87" t="s">
        <v>17</v>
      </c>
      <c r="D54" s="74">
        <f>'[1]Tab 1.2'!I48</f>
        <v>2623</v>
      </c>
      <c r="E54" s="74">
        <f>'[1]Tab 1.2'!J48</f>
        <v>630</v>
      </c>
      <c r="F54" s="74">
        <f>'[1]Tab 1.2'!K48</f>
        <v>571</v>
      </c>
      <c r="G54" s="74">
        <f>'[1]Tab 1.2'!L48</f>
        <v>338</v>
      </c>
      <c r="H54" s="74">
        <f>'[1]Tab 1.2'!M48</f>
        <v>233</v>
      </c>
      <c r="I54" s="74">
        <f>'[1]Tab 1.2'!N48</f>
        <v>59</v>
      </c>
      <c r="J54" s="74">
        <f>'[1]Tab 1.2'!O48</f>
        <v>1993</v>
      </c>
      <c r="K54" s="74">
        <f>'[1]Tab 1.2'!P48</f>
        <v>1056</v>
      </c>
      <c r="L54" s="74">
        <f>'[1]Tab 1.2'!Q48</f>
        <v>937</v>
      </c>
    </row>
    <row r="55" spans="1:12" ht="11.45" customHeight="1">
      <c r="A55" s="66">
        <f>IF(C55&lt;&gt;"",COUNTA($C$10:C55),"")</f>
        <v>45</v>
      </c>
      <c r="B55" s="85"/>
      <c r="C55" s="87" t="s">
        <v>70</v>
      </c>
      <c r="D55" s="74">
        <f>'[1]Tab 1.2'!I49</f>
        <v>3704</v>
      </c>
      <c r="E55" s="74">
        <f>'[1]Tab 1.2'!J49</f>
        <v>1203</v>
      </c>
      <c r="F55" s="74">
        <f>'[1]Tab 1.2'!K49</f>
        <v>1101</v>
      </c>
      <c r="G55" s="74">
        <f>'[1]Tab 1.2'!L49</f>
        <v>772</v>
      </c>
      <c r="H55" s="74">
        <f>'[1]Tab 1.2'!M49</f>
        <v>329</v>
      </c>
      <c r="I55" s="74">
        <f>'[1]Tab 1.2'!N49</f>
        <v>102</v>
      </c>
      <c r="J55" s="74">
        <f>'[1]Tab 1.2'!O49</f>
        <v>2501</v>
      </c>
      <c r="K55" s="74">
        <f>'[1]Tab 1.2'!P49</f>
        <v>1435</v>
      </c>
      <c r="L55" s="74">
        <f>'[1]Tab 1.2'!Q49</f>
        <v>1066</v>
      </c>
    </row>
    <row r="56" spans="1:12" s="91" customFormat="1" ht="23.1" customHeight="1">
      <c r="A56" s="66">
        <f>IF(C56&lt;&gt;"",COUNTA($C$10:C56),"")</f>
        <v>46</v>
      </c>
      <c r="B56" s="89" t="s">
        <v>49</v>
      </c>
      <c r="C56" s="90" t="s">
        <v>16</v>
      </c>
      <c r="D56" s="74">
        <f>'[1]Tab 1.2'!I50</f>
        <v>138</v>
      </c>
      <c r="E56" s="74">
        <f>'[1]Tab 1.2'!J50</f>
        <v>115</v>
      </c>
      <c r="F56" s="74">
        <f>'[1]Tab 1.2'!K50</f>
        <v>71</v>
      </c>
      <c r="G56" s="74">
        <f>'[1]Tab 1.2'!L50</f>
        <v>30</v>
      </c>
      <c r="H56" s="74">
        <f>'[1]Tab 1.2'!M50</f>
        <v>41</v>
      </c>
      <c r="I56" s="74">
        <f>'[1]Tab 1.2'!N50</f>
        <v>44</v>
      </c>
      <c r="J56" s="74">
        <f>'[1]Tab 1.2'!O50</f>
        <v>23</v>
      </c>
      <c r="K56" s="74">
        <f>'[1]Tab 1.2'!P50</f>
        <v>20</v>
      </c>
      <c r="L56" s="74">
        <f>'[1]Tab 1.2'!Q50</f>
        <v>3</v>
      </c>
    </row>
    <row r="57" spans="1:12" ht="11.45" customHeight="1">
      <c r="A57" s="66">
        <f>IF(C57&lt;&gt;"",COUNTA($C$10:C57),"")</f>
        <v>47</v>
      </c>
      <c r="B57" s="85" t="s">
        <v>196</v>
      </c>
      <c r="C57" s="87" t="s">
        <v>17</v>
      </c>
      <c r="D57" s="74">
        <f>'[1]Tab 1.2'!I51</f>
        <v>111</v>
      </c>
      <c r="E57" s="74">
        <f>'[1]Tab 1.2'!J51</f>
        <v>76</v>
      </c>
      <c r="F57" s="74">
        <f>'[1]Tab 1.2'!K51</f>
        <v>49</v>
      </c>
      <c r="G57" s="74">
        <f>'[1]Tab 1.2'!L51</f>
        <v>15</v>
      </c>
      <c r="H57" s="74">
        <f>'[1]Tab 1.2'!M51</f>
        <v>34</v>
      </c>
      <c r="I57" s="74">
        <f>'[1]Tab 1.2'!N51</f>
        <v>27</v>
      </c>
      <c r="J57" s="74">
        <f>'[1]Tab 1.2'!O51</f>
        <v>35</v>
      </c>
      <c r="K57" s="74">
        <f>'[1]Tab 1.2'!P51</f>
        <v>21</v>
      </c>
      <c r="L57" s="74">
        <f>'[1]Tab 1.2'!Q51</f>
        <v>14</v>
      </c>
    </row>
    <row r="58" spans="1:12" ht="11.45" customHeight="1">
      <c r="A58" s="66">
        <f>IF(C58&lt;&gt;"",COUNTA($C$10:C58),"")</f>
        <v>48</v>
      </c>
      <c r="B58" s="85" t="s">
        <v>197</v>
      </c>
      <c r="C58" s="87" t="s">
        <v>70</v>
      </c>
      <c r="D58" s="74">
        <f>'[1]Tab 1.2'!I52</f>
        <v>249</v>
      </c>
      <c r="E58" s="74">
        <f>'[1]Tab 1.2'!J52</f>
        <v>191</v>
      </c>
      <c r="F58" s="74">
        <f>'[1]Tab 1.2'!K52</f>
        <v>120</v>
      </c>
      <c r="G58" s="74">
        <f>'[1]Tab 1.2'!L52</f>
        <v>45</v>
      </c>
      <c r="H58" s="74">
        <f>'[1]Tab 1.2'!M52</f>
        <v>75</v>
      </c>
      <c r="I58" s="74">
        <f>'[1]Tab 1.2'!N52</f>
        <v>71</v>
      </c>
      <c r="J58" s="74">
        <f>'[1]Tab 1.2'!O52</f>
        <v>58</v>
      </c>
      <c r="K58" s="74">
        <f>'[1]Tab 1.2'!P52</f>
        <v>41</v>
      </c>
      <c r="L58" s="74">
        <f>'[1]Tab 1.2'!Q52</f>
        <v>17</v>
      </c>
    </row>
    <row r="59" spans="1:12" s="91" customFormat="1" ht="23.1" customHeight="1">
      <c r="A59" s="66">
        <f>IF(C59&lt;&gt;"",COUNTA($C$10:C59),"")</f>
        <v>49</v>
      </c>
      <c r="B59" s="89" t="s">
        <v>37</v>
      </c>
      <c r="C59" s="90" t="s">
        <v>16</v>
      </c>
      <c r="D59" s="74">
        <f>'[1]Tab 1.2'!I53</f>
        <v>498</v>
      </c>
      <c r="E59" s="74">
        <f>'[1]Tab 1.2'!J53</f>
        <v>437</v>
      </c>
      <c r="F59" s="74">
        <f>'[1]Tab 1.2'!K53</f>
        <v>304</v>
      </c>
      <c r="G59" s="74">
        <f>'[1]Tab 1.2'!L53</f>
        <v>274</v>
      </c>
      <c r="H59" s="74">
        <f>'[1]Tab 1.2'!M53</f>
        <v>30</v>
      </c>
      <c r="I59" s="74">
        <f>'[1]Tab 1.2'!N53</f>
        <v>133</v>
      </c>
      <c r="J59" s="74">
        <f>'[1]Tab 1.2'!O53</f>
        <v>61</v>
      </c>
      <c r="K59" s="74">
        <f>'[1]Tab 1.2'!P53</f>
        <v>45</v>
      </c>
      <c r="L59" s="74">
        <f>'[1]Tab 1.2'!Q53</f>
        <v>16</v>
      </c>
    </row>
    <row r="60" spans="1:12" ht="11.45" customHeight="1">
      <c r="A60" s="66">
        <f>IF(C60&lt;&gt;"",COUNTA($C$10:C60),"")</f>
        <v>50</v>
      </c>
      <c r="B60" s="85"/>
      <c r="C60" s="87" t="s">
        <v>17</v>
      </c>
      <c r="D60" s="74">
        <f>'[1]Tab 1.2'!I54</f>
        <v>170</v>
      </c>
      <c r="E60" s="74">
        <f>'[1]Tab 1.2'!J54</f>
        <v>101</v>
      </c>
      <c r="F60" s="74">
        <f>'[1]Tab 1.2'!K54</f>
        <v>56</v>
      </c>
      <c r="G60" s="74">
        <f>'[1]Tab 1.2'!L54</f>
        <v>43</v>
      </c>
      <c r="H60" s="74">
        <f>'[1]Tab 1.2'!M54</f>
        <v>13</v>
      </c>
      <c r="I60" s="74">
        <f>'[1]Tab 1.2'!N54</f>
        <v>45</v>
      </c>
      <c r="J60" s="74">
        <f>'[1]Tab 1.2'!O54</f>
        <v>69</v>
      </c>
      <c r="K60" s="74">
        <f>'[1]Tab 1.2'!P54</f>
        <v>26</v>
      </c>
      <c r="L60" s="74">
        <f>'[1]Tab 1.2'!Q54</f>
        <v>43</v>
      </c>
    </row>
    <row r="61" spans="1:12" ht="11.45" customHeight="1">
      <c r="A61" s="66">
        <f>IF(C61&lt;&gt;"",COUNTA($C$10:C61),"")</f>
        <v>51</v>
      </c>
      <c r="B61" s="85"/>
      <c r="C61" s="87" t="s">
        <v>70</v>
      </c>
      <c r="D61" s="74">
        <f>'[1]Tab 1.2'!I55</f>
        <v>668</v>
      </c>
      <c r="E61" s="74">
        <f>'[1]Tab 1.2'!J55</f>
        <v>538</v>
      </c>
      <c r="F61" s="74">
        <f>'[1]Tab 1.2'!K55</f>
        <v>360</v>
      </c>
      <c r="G61" s="74">
        <f>'[1]Tab 1.2'!L55</f>
        <v>317</v>
      </c>
      <c r="H61" s="74">
        <f>'[1]Tab 1.2'!M55</f>
        <v>43</v>
      </c>
      <c r="I61" s="74">
        <f>'[1]Tab 1.2'!N55</f>
        <v>178</v>
      </c>
      <c r="J61" s="74">
        <f>'[1]Tab 1.2'!O55</f>
        <v>130</v>
      </c>
      <c r="K61" s="74">
        <f>'[1]Tab 1.2'!P55</f>
        <v>71</v>
      </c>
      <c r="L61" s="74">
        <f>'[1]Tab 1.2'!Q55</f>
        <v>59</v>
      </c>
    </row>
    <row r="62" spans="1:12" s="91" customFormat="1" ht="23.1" customHeight="1">
      <c r="A62" s="66">
        <f>IF(C62&lt;&gt;"",COUNTA($C$10:C62),"")</f>
        <v>52</v>
      </c>
      <c r="B62" s="89" t="s">
        <v>33</v>
      </c>
      <c r="C62" s="90" t="s">
        <v>16</v>
      </c>
      <c r="D62" s="74">
        <f>'[1]Tab 1.2'!I59</f>
        <v>414</v>
      </c>
      <c r="E62" s="74">
        <f>'[1]Tab 1.2'!J59</f>
        <v>90</v>
      </c>
      <c r="F62" s="74">
        <f>'[1]Tab 1.2'!K59</f>
        <v>40</v>
      </c>
      <c r="G62" s="74">
        <f>'[1]Tab 1.2'!L59</f>
        <v>25</v>
      </c>
      <c r="H62" s="74">
        <f>'[1]Tab 1.2'!M59</f>
        <v>15</v>
      </c>
      <c r="I62" s="74">
        <f>'[1]Tab 1.2'!N59</f>
        <v>50</v>
      </c>
      <c r="J62" s="74">
        <f>'[1]Tab 1.2'!O59</f>
        <v>324</v>
      </c>
      <c r="K62" s="74">
        <f>'[1]Tab 1.2'!P59</f>
        <v>285</v>
      </c>
      <c r="L62" s="74">
        <f>'[1]Tab 1.2'!Q59</f>
        <v>39</v>
      </c>
    </row>
    <row r="63" spans="1:12" ht="11.45" customHeight="1">
      <c r="A63" s="66">
        <f>IF(C63&lt;&gt;"",COUNTA($C$10:C63),"")</f>
        <v>53</v>
      </c>
      <c r="B63" s="85" t="s">
        <v>132</v>
      </c>
      <c r="C63" s="87" t="s">
        <v>17</v>
      </c>
      <c r="D63" s="74">
        <f>'[1]Tab 1.2'!I60</f>
        <v>714</v>
      </c>
      <c r="E63" s="74">
        <f>'[1]Tab 1.2'!J60</f>
        <v>156</v>
      </c>
      <c r="F63" s="74">
        <f>'[1]Tab 1.2'!K60</f>
        <v>46</v>
      </c>
      <c r="G63" s="74">
        <f>'[1]Tab 1.2'!L60</f>
        <v>18</v>
      </c>
      <c r="H63" s="74">
        <f>'[1]Tab 1.2'!M60</f>
        <v>28</v>
      </c>
      <c r="I63" s="74">
        <f>'[1]Tab 1.2'!N60</f>
        <v>110</v>
      </c>
      <c r="J63" s="74">
        <f>'[1]Tab 1.2'!O60</f>
        <v>558</v>
      </c>
      <c r="K63" s="74">
        <f>'[1]Tab 1.2'!P60</f>
        <v>392</v>
      </c>
      <c r="L63" s="74">
        <f>'[1]Tab 1.2'!Q60</f>
        <v>166</v>
      </c>
    </row>
    <row r="64" spans="1:12" ht="11.45" customHeight="1">
      <c r="A64" s="66">
        <f>IF(C64&lt;&gt;"",COUNTA($C$10:C64),"")</f>
        <v>54</v>
      </c>
      <c r="B64" s="85" t="s">
        <v>133</v>
      </c>
      <c r="C64" s="87" t="s">
        <v>70</v>
      </c>
      <c r="D64" s="74">
        <f>'[1]Tab 1.2'!I61</f>
        <v>1128</v>
      </c>
      <c r="E64" s="74">
        <f>'[1]Tab 1.2'!J61</f>
        <v>246</v>
      </c>
      <c r="F64" s="74">
        <f>'[1]Tab 1.2'!K61</f>
        <v>86</v>
      </c>
      <c r="G64" s="74">
        <f>'[1]Tab 1.2'!L61</f>
        <v>43</v>
      </c>
      <c r="H64" s="74">
        <f>'[1]Tab 1.2'!M61</f>
        <v>43</v>
      </c>
      <c r="I64" s="74">
        <f>'[1]Tab 1.2'!N61</f>
        <v>160</v>
      </c>
      <c r="J64" s="74">
        <f>'[1]Tab 1.2'!O61</f>
        <v>882</v>
      </c>
      <c r="K64" s="74">
        <f>'[1]Tab 1.2'!P61</f>
        <v>677</v>
      </c>
      <c r="L64" s="74">
        <f>'[1]Tab 1.2'!Q61</f>
        <v>205</v>
      </c>
    </row>
    <row r="65" spans="1:12" s="91" customFormat="1" ht="23.1" customHeight="1">
      <c r="A65" s="66">
        <f>IF(C65&lt;&gt;"",COUNTA($C$10:C65),"")</f>
        <v>55</v>
      </c>
      <c r="B65" s="89" t="s">
        <v>33</v>
      </c>
      <c r="C65" s="90" t="s">
        <v>16</v>
      </c>
      <c r="D65" s="74">
        <f>'[1]Tab 1.2'!I62</f>
        <v>321</v>
      </c>
      <c r="E65" s="74">
        <f>'[1]Tab 1.2'!J62</f>
        <v>22</v>
      </c>
      <c r="F65" s="74">
        <f>'[1]Tab 1.2'!K62</f>
        <v>14</v>
      </c>
      <c r="G65" s="74">
        <f>'[1]Tab 1.2'!L62</f>
        <v>12</v>
      </c>
      <c r="H65" s="74">
        <f>'[1]Tab 1.2'!M62</f>
        <v>2</v>
      </c>
      <c r="I65" s="74">
        <f>'[1]Tab 1.2'!N62</f>
        <v>8</v>
      </c>
      <c r="J65" s="74">
        <f>'[1]Tab 1.2'!O62</f>
        <v>299</v>
      </c>
      <c r="K65" s="74">
        <f>'[1]Tab 1.2'!P62</f>
        <v>244</v>
      </c>
      <c r="L65" s="74">
        <f>'[1]Tab 1.2'!Q62</f>
        <v>55</v>
      </c>
    </row>
    <row r="66" spans="1:12" ht="11.45" customHeight="1">
      <c r="A66" s="66">
        <f>IF(C66&lt;&gt;"",COUNTA($C$10:C66),"")</f>
        <v>56</v>
      </c>
      <c r="B66" s="85" t="s">
        <v>134</v>
      </c>
      <c r="C66" s="87" t="s">
        <v>17</v>
      </c>
      <c r="D66" s="74">
        <f>'[1]Tab 1.2'!I63</f>
        <v>704</v>
      </c>
      <c r="E66" s="74">
        <f>'[1]Tab 1.2'!J63</f>
        <v>38</v>
      </c>
      <c r="F66" s="74">
        <f>'[1]Tab 1.2'!K63</f>
        <v>19</v>
      </c>
      <c r="G66" s="74">
        <f>'[1]Tab 1.2'!L63</f>
        <v>10</v>
      </c>
      <c r="H66" s="74">
        <f>'[1]Tab 1.2'!M63</f>
        <v>9</v>
      </c>
      <c r="I66" s="74">
        <f>'[1]Tab 1.2'!N63</f>
        <v>19</v>
      </c>
      <c r="J66" s="74">
        <f>'[1]Tab 1.2'!O63</f>
        <v>666</v>
      </c>
      <c r="K66" s="74">
        <f>'[1]Tab 1.2'!P63</f>
        <v>362</v>
      </c>
      <c r="L66" s="74">
        <f>'[1]Tab 1.2'!Q63</f>
        <v>304</v>
      </c>
    </row>
    <row r="67" spans="1:12" ht="11.45" customHeight="1">
      <c r="A67" s="66">
        <f>IF(C67&lt;&gt;"",COUNTA($C$10:C67),"")</f>
        <v>57</v>
      </c>
      <c r="B67" s="85" t="s">
        <v>135</v>
      </c>
      <c r="C67" s="87" t="s">
        <v>70</v>
      </c>
      <c r="D67" s="74">
        <f>'[1]Tab 1.2'!I64</f>
        <v>1025</v>
      </c>
      <c r="E67" s="74">
        <f>'[1]Tab 1.2'!J64</f>
        <v>60</v>
      </c>
      <c r="F67" s="74">
        <f>'[1]Tab 1.2'!K64</f>
        <v>33</v>
      </c>
      <c r="G67" s="74">
        <f>'[1]Tab 1.2'!L64</f>
        <v>22</v>
      </c>
      <c r="H67" s="74">
        <f>'[1]Tab 1.2'!M64</f>
        <v>11</v>
      </c>
      <c r="I67" s="74">
        <f>'[1]Tab 1.2'!N64</f>
        <v>27</v>
      </c>
      <c r="J67" s="74">
        <f>'[1]Tab 1.2'!O64</f>
        <v>965</v>
      </c>
      <c r="K67" s="74">
        <f>'[1]Tab 1.2'!P64</f>
        <v>606</v>
      </c>
      <c r="L67" s="74">
        <f>'[1]Tab 1.2'!Q64</f>
        <v>359</v>
      </c>
    </row>
    <row r="68" spans="1:12" s="91" customFormat="1" ht="23.1" customHeight="1">
      <c r="A68" s="66">
        <f>IF(C68&lt;&gt;"",COUNTA($C$10:C68),"")</f>
        <v>58</v>
      </c>
      <c r="B68" s="92" t="s">
        <v>90</v>
      </c>
      <c r="C68" s="93" t="s">
        <v>16</v>
      </c>
      <c r="D68" s="94">
        <f>'[1]Tab 1.2'!I65</f>
        <v>3193</v>
      </c>
      <c r="E68" s="94">
        <f>'[1]Tab 1.2'!J65</f>
        <v>1916</v>
      </c>
      <c r="F68" s="94">
        <f>'[1]Tab 1.2'!K65</f>
        <v>1418</v>
      </c>
      <c r="G68" s="94">
        <f>'[1]Tab 1.2'!L65</f>
        <v>990</v>
      </c>
      <c r="H68" s="94">
        <f>'[1]Tab 1.2'!M65</f>
        <v>428</v>
      </c>
      <c r="I68" s="94">
        <f>'[1]Tab 1.2'!N65</f>
        <v>498</v>
      </c>
      <c r="J68" s="94">
        <f>'[1]Tab 1.2'!O65</f>
        <v>1277</v>
      </c>
      <c r="K68" s="94">
        <f>'[1]Tab 1.2'!P65</f>
        <v>1019</v>
      </c>
      <c r="L68" s="94">
        <f>'[1]Tab 1.2'!Q65</f>
        <v>258</v>
      </c>
    </row>
    <row r="69" spans="1:12" ht="11.45" customHeight="1">
      <c r="A69" s="66">
        <f>IF(C69&lt;&gt;"",COUNTA($C$10:C69),"")</f>
        <v>59</v>
      </c>
      <c r="B69" s="95"/>
      <c r="C69" s="96" t="s">
        <v>17</v>
      </c>
      <c r="D69" s="94">
        <f>'[1]Tab 1.2'!I66</f>
        <v>5106</v>
      </c>
      <c r="E69" s="94">
        <f>'[1]Tab 1.2'!J66</f>
        <v>1628</v>
      </c>
      <c r="F69" s="94">
        <f>'[1]Tab 1.2'!K66</f>
        <v>1052</v>
      </c>
      <c r="G69" s="94">
        <f>'[1]Tab 1.2'!L66</f>
        <v>535</v>
      </c>
      <c r="H69" s="94">
        <f>'[1]Tab 1.2'!M66</f>
        <v>517</v>
      </c>
      <c r="I69" s="94">
        <f>'[1]Tab 1.2'!N66</f>
        <v>576</v>
      </c>
      <c r="J69" s="94">
        <f>'[1]Tab 1.2'!O66</f>
        <v>3478</v>
      </c>
      <c r="K69" s="94">
        <f>'[1]Tab 1.2'!P66</f>
        <v>1943</v>
      </c>
      <c r="L69" s="94">
        <f>'[1]Tab 1.2'!Q66</f>
        <v>1535</v>
      </c>
    </row>
    <row r="70" spans="1:12" ht="11.45" customHeight="1">
      <c r="A70" s="66">
        <f>IF(C70&lt;&gt;"",COUNTA($C$10:C70),"")</f>
        <v>60</v>
      </c>
      <c r="B70" s="95"/>
      <c r="C70" s="96" t="s">
        <v>70</v>
      </c>
      <c r="D70" s="94">
        <f>'[1]Tab 1.2'!I67</f>
        <v>8299</v>
      </c>
      <c r="E70" s="94">
        <f>'[1]Tab 1.2'!J67</f>
        <v>3544</v>
      </c>
      <c r="F70" s="94">
        <f>'[1]Tab 1.2'!K67</f>
        <v>2470</v>
      </c>
      <c r="G70" s="94">
        <f>'[1]Tab 1.2'!L67</f>
        <v>1525</v>
      </c>
      <c r="H70" s="94">
        <f>'[1]Tab 1.2'!M67</f>
        <v>945</v>
      </c>
      <c r="I70" s="94">
        <f>'[1]Tab 1.2'!N67</f>
        <v>1074</v>
      </c>
      <c r="J70" s="94">
        <f>'[1]Tab 1.2'!O67</f>
        <v>4755</v>
      </c>
      <c r="K70" s="94">
        <f>'[1]Tab 1.2'!P67</f>
        <v>2962</v>
      </c>
      <c r="L70" s="94">
        <f>'[1]Tab 1.2'!Q67</f>
        <v>1793</v>
      </c>
    </row>
    <row r="71" spans="1:12" s="91" customFormat="1" ht="23.1" customHeight="1">
      <c r="A71" s="66">
        <f>IF(C71&lt;&gt;"",COUNTA($C$10:C71),"")</f>
        <v>61</v>
      </c>
      <c r="B71" s="92" t="s">
        <v>287</v>
      </c>
      <c r="C71" s="93" t="s">
        <v>16</v>
      </c>
      <c r="D71" s="94">
        <f>'[1]Tab 1.2'!I68</f>
        <v>5698</v>
      </c>
      <c r="E71" s="94">
        <f>'[1]Tab 1.2'!J68</f>
        <v>3389</v>
      </c>
      <c r="F71" s="94">
        <f>'[1]Tab 1.2'!K68</f>
        <v>2429</v>
      </c>
      <c r="G71" s="94">
        <f>'[1]Tab 1.2'!L68</f>
        <v>1662</v>
      </c>
      <c r="H71" s="94">
        <f>'[1]Tab 1.2'!M68</f>
        <v>767</v>
      </c>
      <c r="I71" s="94">
        <f>'[1]Tab 1.2'!N68</f>
        <v>960</v>
      </c>
      <c r="J71" s="94">
        <f>'[1]Tab 1.2'!O68</f>
        <v>2309</v>
      </c>
      <c r="K71" s="94">
        <f>'[1]Tab 1.2'!P68</f>
        <v>1797</v>
      </c>
      <c r="L71" s="94">
        <f>'[1]Tab 1.2'!Q68</f>
        <v>512</v>
      </c>
    </row>
    <row r="72" spans="1:12" ht="11.45" customHeight="1">
      <c r="A72" s="66">
        <f>IF(C72&lt;&gt;"",COUNTA($C$10:C72),"")</f>
        <v>62</v>
      </c>
      <c r="B72" s="95"/>
      <c r="C72" s="96" t="s">
        <v>17</v>
      </c>
      <c r="D72" s="94">
        <f>'[1]Tab 1.2'!I69</f>
        <v>10073</v>
      </c>
      <c r="E72" s="94">
        <f>'[1]Tab 1.2'!J69</f>
        <v>3643</v>
      </c>
      <c r="F72" s="94">
        <f>'[1]Tab 1.2'!K69</f>
        <v>2097</v>
      </c>
      <c r="G72" s="94">
        <f>'[1]Tab 1.2'!L69</f>
        <v>1022</v>
      </c>
      <c r="H72" s="94">
        <f>'[1]Tab 1.2'!M69</f>
        <v>1075</v>
      </c>
      <c r="I72" s="94">
        <f>'[1]Tab 1.2'!N69</f>
        <v>1546</v>
      </c>
      <c r="J72" s="94">
        <f>'[1]Tab 1.2'!O69</f>
        <v>6430</v>
      </c>
      <c r="K72" s="94">
        <f>'[1]Tab 1.2'!P69</f>
        <v>3635</v>
      </c>
      <c r="L72" s="94">
        <f>'[1]Tab 1.2'!Q69</f>
        <v>2795</v>
      </c>
    </row>
    <row r="73" spans="1:12" ht="11.45" customHeight="1">
      <c r="A73" s="66">
        <f>IF(C73&lt;&gt;"",COUNTA($C$10:C73),"")</f>
        <v>63</v>
      </c>
      <c r="B73" s="95"/>
      <c r="C73" s="96" t="s">
        <v>70</v>
      </c>
      <c r="D73" s="94">
        <f>'[1]Tab 1.2'!I70</f>
        <v>15771</v>
      </c>
      <c r="E73" s="94">
        <f>'[1]Tab 1.2'!J70</f>
        <v>7032</v>
      </c>
      <c r="F73" s="94">
        <f>'[1]Tab 1.2'!K70</f>
        <v>4526</v>
      </c>
      <c r="G73" s="94">
        <f>'[1]Tab 1.2'!L70</f>
        <v>2684</v>
      </c>
      <c r="H73" s="94">
        <f>'[1]Tab 1.2'!M70</f>
        <v>1842</v>
      </c>
      <c r="I73" s="94">
        <f>'[1]Tab 1.2'!N70</f>
        <v>2506</v>
      </c>
      <c r="J73" s="94">
        <f>'[1]Tab 1.2'!O70</f>
        <v>8739</v>
      </c>
      <c r="K73" s="94">
        <f>'[1]Tab 1.2'!P70</f>
        <v>5432</v>
      </c>
      <c r="L73" s="94">
        <f>'[1]Tab 1.2'!Q70</f>
        <v>3307</v>
      </c>
    </row>
    <row r="74" spans="1:12" ht="24.95" customHeight="1">
      <c r="A74" s="66" t="str">
        <f>IF(C74&lt;&gt;"",COUNTA($C$10:C74),"")</f>
        <v/>
      </c>
      <c r="B74" s="85"/>
      <c r="C74" s="86"/>
      <c r="D74" s="203" t="s">
        <v>21</v>
      </c>
      <c r="E74" s="204"/>
      <c r="F74" s="204"/>
      <c r="G74" s="204"/>
      <c r="H74" s="204"/>
      <c r="I74" s="204"/>
      <c r="J74" s="204"/>
      <c r="K74" s="204"/>
      <c r="L74" s="204"/>
    </row>
    <row r="75" spans="1:12" s="91" customFormat="1" ht="20.100000000000001" customHeight="1">
      <c r="A75" s="66">
        <f>IF(C75&lt;&gt;"",COUNTA($C$10:C75),"")</f>
        <v>64</v>
      </c>
      <c r="B75" s="89" t="s">
        <v>32</v>
      </c>
      <c r="C75" s="90" t="s">
        <v>16</v>
      </c>
      <c r="D75" s="74">
        <f>'[1]Tab 1.2'!I92</f>
        <v>266</v>
      </c>
      <c r="E75" s="74">
        <f>'[1]Tab 1.2'!J92</f>
        <v>266</v>
      </c>
      <c r="F75" s="74">
        <f>'[1]Tab 1.2'!K92</f>
        <v>38</v>
      </c>
      <c r="G75" s="74">
        <f>'[1]Tab 1.2'!L92</f>
        <v>23</v>
      </c>
      <c r="H75" s="74">
        <f>'[1]Tab 1.2'!M92</f>
        <v>15</v>
      </c>
      <c r="I75" s="74">
        <f>'[1]Tab 1.2'!N92</f>
        <v>228</v>
      </c>
      <c r="J75" s="74">
        <f>'[1]Tab 1.2'!O92</f>
        <v>0</v>
      </c>
      <c r="K75" s="74">
        <f>'[1]Tab 1.2'!P92</f>
        <v>0</v>
      </c>
      <c r="L75" s="74">
        <f>'[1]Tab 1.2'!Q92</f>
        <v>0</v>
      </c>
    </row>
    <row r="76" spans="1:12" ht="11.45" customHeight="1">
      <c r="A76" s="66">
        <f>IF(C76&lt;&gt;"",COUNTA($C$10:C76),"")</f>
        <v>65</v>
      </c>
      <c r="B76" s="85"/>
      <c r="C76" s="87" t="s">
        <v>17</v>
      </c>
      <c r="D76" s="74">
        <f>'[1]Tab 1.2'!I93</f>
        <v>212</v>
      </c>
      <c r="E76" s="74">
        <f>'[1]Tab 1.2'!J93</f>
        <v>212</v>
      </c>
      <c r="F76" s="74">
        <f>'[1]Tab 1.2'!K93</f>
        <v>23</v>
      </c>
      <c r="G76" s="74">
        <f>'[1]Tab 1.2'!L93</f>
        <v>11</v>
      </c>
      <c r="H76" s="74">
        <f>'[1]Tab 1.2'!M93</f>
        <v>12</v>
      </c>
      <c r="I76" s="74">
        <f>'[1]Tab 1.2'!N93</f>
        <v>189</v>
      </c>
      <c r="J76" s="74">
        <f>'[1]Tab 1.2'!O93</f>
        <v>0</v>
      </c>
      <c r="K76" s="74">
        <f>'[1]Tab 1.2'!P93</f>
        <v>0</v>
      </c>
      <c r="L76" s="74">
        <f>'[1]Tab 1.2'!Q93</f>
        <v>0</v>
      </c>
    </row>
    <row r="77" spans="1:12" ht="11.45" customHeight="1">
      <c r="A77" s="66">
        <f>IF(C77&lt;&gt;"",COUNTA($C$10:C77),"")</f>
        <v>66</v>
      </c>
      <c r="B77" s="85"/>
      <c r="C77" s="87" t="s">
        <v>70</v>
      </c>
      <c r="D77" s="74">
        <f>'[1]Tab 1.2'!I94</f>
        <v>478</v>
      </c>
      <c r="E77" s="74">
        <f>'[1]Tab 1.2'!J94</f>
        <v>478</v>
      </c>
      <c r="F77" s="74">
        <f>'[1]Tab 1.2'!K94</f>
        <v>61</v>
      </c>
      <c r="G77" s="74">
        <f>'[1]Tab 1.2'!L94</f>
        <v>34</v>
      </c>
      <c r="H77" s="74">
        <f>'[1]Tab 1.2'!M94</f>
        <v>27</v>
      </c>
      <c r="I77" s="74">
        <f>'[1]Tab 1.2'!N94</f>
        <v>417</v>
      </c>
      <c r="J77" s="74">
        <f>'[1]Tab 1.2'!O94</f>
        <v>0</v>
      </c>
      <c r="K77" s="74">
        <f>'[1]Tab 1.2'!P94</f>
        <v>0</v>
      </c>
      <c r="L77" s="74">
        <f>'[1]Tab 1.2'!Q94</f>
        <v>0</v>
      </c>
    </row>
    <row r="78" spans="1:12" s="91" customFormat="1" ht="20.100000000000001" customHeight="1">
      <c r="A78" s="66">
        <f>IF(C78&lt;&gt;"",COUNTA($C$10:C78),"")</f>
        <v>67</v>
      </c>
      <c r="B78" s="89" t="s">
        <v>33</v>
      </c>
      <c r="C78" s="90" t="s">
        <v>16</v>
      </c>
      <c r="D78" s="74">
        <f>'[1]Tab 1.2'!I95</f>
        <v>21</v>
      </c>
      <c r="E78" s="74">
        <f>'[1]Tab 1.2'!J95</f>
        <v>7</v>
      </c>
      <c r="F78" s="74">
        <f>'[1]Tab 1.2'!K95</f>
        <v>0</v>
      </c>
      <c r="G78" s="74">
        <f>'[1]Tab 1.2'!L95</f>
        <v>0</v>
      </c>
      <c r="H78" s="74">
        <f>'[1]Tab 1.2'!M95</f>
        <v>0</v>
      </c>
      <c r="I78" s="74">
        <f>'[1]Tab 1.2'!N95</f>
        <v>7</v>
      </c>
      <c r="J78" s="74">
        <f>'[1]Tab 1.2'!O95</f>
        <v>14</v>
      </c>
      <c r="K78" s="74">
        <f>'[1]Tab 1.2'!P95</f>
        <v>6</v>
      </c>
      <c r="L78" s="74">
        <f>'[1]Tab 1.2'!Q95</f>
        <v>8</v>
      </c>
    </row>
    <row r="79" spans="1:12" ht="11.45" customHeight="1">
      <c r="A79" s="66">
        <f>IF(C79&lt;&gt;"",COUNTA($C$10:C79),"")</f>
        <v>68</v>
      </c>
      <c r="B79" s="85" t="s">
        <v>132</v>
      </c>
      <c r="C79" s="87" t="s">
        <v>17</v>
      </c>
      <c r="D79" s="74">
        <f>'[1]Tab 1.2'!I96</f>
        <v>36</v>
      </c>
      <c r="E79" s="74">
        <f>'[1]Tab 1.2'!J96</f>
        <v>9</v>
      </c>
      <c r="F79" s="74">
        <f>'[1]Tab 1.2'!K96</f>
        <v>0</v>
      </c>
      <c r="G79" s="74">
        <f>'[1]Tab 1.2'!L96</f>
        <v>0</v>
      </c>
      <c r="H79" s="74">
        <f>'[1]Tab 1.2'!M96</f>
        <v>0</v>
      </c>
      <c r="I79" s="74">
        <f>'[1]Tab 1.2'!N96</f>
        <v>9</v>
      </c>
      <c r="J79" s="74">
        <f>'[1]Tab 1.2'!O96</f>
        <v>27</v>
      </c>
      <c r="K79" s="74">
        <f>'[1]Tab 1.2'!P96</f>
        <v>10</v>
      </c>
      <c r="L79" s="74">
        <f>'[1]Tab 1.2'!Q96</f>
        <v>17</v>
      </c>
    </row>
    <row r="80" spans="1:12" ht="11.45" customHeight="1">
      <c r="A80" s="66">
        <f>IF(C80&lt;&gt;"",COUNTA($C$10:C80),"")</f>
        <v>69</v>
      </c>
      <c r="B80" s="85" t="s">
        <v>133</v>
      </c>
      <c r="C80" s="87" t="s">
        <v>70</v>
      </c>
      <c r="D80" s="74">
        <f>'[1]Tab 1.2'!I97</f>
        <v>57</v>
      </c>
      <c r="E80" s="74">
        <f>'[1]Tab 1.2'!J97</f>
        <v>16</v>
      </c>
      <c r="F80" s="74">
        <f>'[1]Tab 1.2'!K97</f>
        <v>0</v>
      </c>
      <c r="G80" s="74">
        <f>'[1]Tab 1.2'!L97</f>
        <v>0</v>
      </c>
      <c r="H80" s="74">
        <f>'[1]Tab 1.2'!M97</f>
        <v>0</v>
      </c>
      <c r="I80" s="74">
        <f>'[1]Tab 1.2'!N97</f>
        <v>16</v>
      </c>
      <c r="J80" s="74">
        <f>'[1]Tab 1.2'!O97</f>
        <v>41</v>
      </c>
      <c r="K80" s="74">
        <f>'[1]Tab 1.2'!P97</f>
        <v>16</v>
      </c>
      <c r="L80" s="74">
        <f>'[1]Tab 1.2'!Q97</f>
        <v>25</v>
      </c>
    </row>
    <row r="81" spans="1:12" s="91" customFormat="1" ht="23.1" customHeight="1">
      <c r="A81" s="66">
        <f>IF(C81&lt;&gt;"",COUNTA($C$10:C81),"")</f>
        <v>70</v>
      </c>
      <c r="B81" s="92" t="s">
        <v>90</v>
      </c>
      <c r="C81" s="93" t="s">
        <v>16</v>
      </c>
      <c r="D81" s="94">
        <f>'[1]Tab 1.2'!I101</f>
        <v>287</v>
      </c>
      <c r="E81" s="94">
        <f>'[1]Tab 1.2'!J101</f>
        <v>273</v>
      </c>
      <c r="F81" s="94">
        <f>'[1]Tab 1.2'!K101</f>
        <v>38</v>
      </c>
      <c r="G81" s="94">
        <f>'[1]Tab 1.2'!L101</f>
        <v>23</v>
      </c>
      <c r="H81" s="94">
        <f>'[1]Tab 1.2'!M101</f>
        <v>15</v>
      </c>
      <c r="I81" s="94">
        <f>'[1]Tab 1.2'!N101</f>
        <v>235</v>
      </c>
      <c r="J81" s="94">
        <f>'[1]Tab 1.2'!O101</f>
        <v>14</v>
      </c>
      <c r="K81" s="94">
        <f>'[1]Tab 1.2'!P101</f>
        <v>6</v>
      </c>
      <c r="L81" s="94">
        <f>'[1]Tab 1.2'!Q101</f>
        <v>8</v>
      </c>
    </row>
    <row r="82" spans="1:12" ht="11.45" customHeight="1">
      <c r="A82" s="66">
        <f>IF(C82&lt;&gt;"",COUNTA($C$10:C82),"")</f>
        <v>71</v>
      </c>
      <c r="B82" s="95"/>
      <c r="C82" s="96" t="s">
        <v>17</v>
      </c>
      <c r="D82" s="94">
        <f>'[1]Tab 1.2'!I102</f>
        <v>248</v>
      </c>
      <c r="E82" s="94">
        <f>'[1]Tab 1.2'!J102</f>
        <v>221</v>
      </c>
      <c r="F82" s="94">
        <f>'[1]Tab 1.2'!K102</f>
        <v>23</v>
      </c>
      <c r="G82" s="94">
        <f>'[1]Tab 1.2'!L102</f>
        <v>11</v>
      </c>
      <c r="H82" s="94">
        <f>'[1]Tab 1.2'!M102</f>
        <v>12</v>
      </c>
      <c r="I82" s="94">
        <f>'[1]Tab 1.2'!N102</f>
        <v>198</v>
      </c>
      <c r="J82" s="94">
        <f>'[1]Tab 1.2'!O102</f>
        <v>27</v>
      </c>
      <c r="K82" s="94">
        <f>'[1]Tab 1.2'!P102</f>
        <v>10</v>
      </c>
      <c r="L82" s="94">
        <f>'[1]Tab 1.2'!Q102</f>
        <v>17</v>
      </c>
    </row>
    <row r="83" spans="1:12" ht="11.45" customHeight="1">
      <c r="A83" s="66">
        <f>IF(C83&lt;&gt;"",COUNTA($C$10:C83),"")</f>
        <v>72</v>
      </c>
      <c r="B83" s="95"/>
      <c r="C83" s="96" t="s">
        <v>70</v>
      </c>
      <c r="D83" s="94">
        <f>'[1]Tab 1.2'!I103</f>
        <v>535</v>
      </c>
      <c r="E83" s="94">
        <f>'[1]Tab 1.2'!J103</f>
        <v>494</v>
      </c>
      <c r="F83" s="94">
        <f>'[1]Tab 1.2'!K103</f>
        <v>61</v>
      </c>
      <c r="G83" s="94">
        <f>'[1]Tab 1.2'!L103</f>
        <v>34</v>
      </c>
      <c r="H83" s="94">
        <f>'[1]Tab 1.2'!M103</f>
        <v>27</v>
      </c>
      <c r="I83" s="94">
        <f>'[1]Tab 1.2'!N103</f>
        <v>433</v>
      </c>
      <c r="J83" s="94">
        <f>'[1]Tab 1.2'!O103</f>
        <v>41</v>
      </c>
      <c r="K83" s="94">
        <f>'[1]Tab 1.2'!P103</f>
        <v>16</v>
      </c>
      <c r="L83" s="94">
        <f>'[1]Tab 1.2'!Q103</f>
        <v>25</v>
      </c>
    </row>
    <row r="84" spans="1:12" ht="24.95" customHeight="1">
      <c r="A84" s="66" t="str">
        <f>IF(C84&lt;&gt;"",COUNTA($C$10:C84),"")</f>
        <v/>
      </c>
      <c r="B84" s="85"/>
      <c r="C84" s="86"/>
      <c r="D84" s="203" t="s">
        <v>6</v>
      </c>
      <c r="E84" s="204"/>
      <c r="F84" s="204"/>
      <c r="G84" s="204"/>
      <c r="H84" s="204"/>
      <c r="I84" s="204"/>
      <c r="J84" s="204"/>
      <c r="K84" s="204"/>
      <c r="L84" s="204"/>
    </row>
    <row r="85" spans="1:12" ht="24.95" customHeight="1">
      <c r="A85" s="66" t="str">
        <f>IF(C85&lt;&gt;"",COUNTA($C$10:C85),"")</f>
        <v/>
      </c>
      <c r="B85" s="85"/>
      <c r="C85" s="86"/>
      <c r="D85" s="203" t="s">
        <v>22</v>
      </c>
      <c r="E85" s="204"/>
      <c r="F85" s="204"/>
      <c r="G85" s="204"/>
      <c r="H85" s="204"/>
      <c r="I85" s="204"/>
      <c r="J85" s="204"/>
      <c r="K85" s="204"/>
      <c r="L85" s="204"/>
    </row>
    <row r="86" spans="1:12" s="91" customFormat="1" ht="20.100000000000001" customHeight="1">
      <c r="A86" s="66">
        <f>IF(C86&lt;&gt;"",COUNTA($C$10:C86),"")</f>
        <v>73</v>
      </c>
      <c r="B86" s="89" t="s">
        <v>36</v>
      </c>
      <c r="C86" s="90" t="s">
        <v>16</v>
      </c>
      <c r="D86" s="74">
        <f>'[1]Tab 1.2'!I110</f>
        <v>36</v>
      </c>
      <c r="E86" s="74">
        <f>'[1]Tab 1.2'!J110</f>
        <v>34</v>
      </c>
      <c r="F86" s="74">
        <f>'[1]Tab 1.2'!K110</f>
        <v>10</v>
      </c>
      <c r="G86" s="74">
        <f>'[1]Tab 1.2'!L110</f>
        <v>7</v>
      </c>
      <c r="H86" s="74">
        <f>'[1]Tab 1.2'!M110</f>
        <v>3</v>
      </c>
      <c r="I86" s="74">
        <f>'[1]Tab 1.2'!N110</f>
        <v>24</v>
      </c>
      <c r="J86" s="74">
        <f>'[1]Tab 1.2'!O110</f>
        <v>2</v>
      </c>
      <c r="K86" s="74">
        <f>'[1]Tab 1.2'!P110</f>
        <v>2</v>
      </c>
      <c r="L86" s="74">
        <f>'[1]Tab 1.2'!Q110</f>
        <v>0</v>
      </c>
    </row>
    <row r="87" spans="1:12" ht="11.45" customHeight="1">
      <c r="A87" s="66">
        <f>IF(C87&lt;&gt;"",COUNTA($C$10:C87),"")</f>
        <v>74</v>
      </c>
      <c r="B87" s="85" t="s">
        <v>130</v>
      </c>
      <c r="C87" s="87" t="s">
        <v>17</v>
      </c>
      <c r="D87" s="74">
        <f>'[1]Tab 1.2'!I111</f>
        <v>86</v>
      </c>
      <c r="E87" s="74">
        <f>'[1]Tab 1.2'!J111</f>
        <v>74</v>
      </c>
      <c r="F87" s="74">
        <f>'[1]Tab 1.2'!K111</f>
        <v>22</v>
      </c>
      <c r="G87" s="74">
        <f>'[1]Tab 1.2'!L111</f>
        <v>15</v>
      </c>
      <c r="H87" s="74">
        <f>'[1]Tab 1.2'!M111</f>
        <v>7</v>
      </c>
      <c r="I87" s="74">
        <f>'[1]Tab 1.2'!N111</f>
        <v>52</v>
      </c>
      <c r="J87" s="74">
        <f>'[1]Tab 1.2'!O111</f>
        <v>12</v>
      </c>
      <c r="K87" s="74">
        <f>'[1]Tab 1.2'!P111</f>
        <v>1</v>
      </c>
      <c r="L87" s="74">
        <f>'[1]Tab 1.2'!Q111</f>
        <v>11</v>
      </c>
    </row>
    <row r="88" spans="1:12" ht="11.45" customHeight="1">
      <c r="A88" s="66">
        <f>IF(C88&lt;&gt;"",COUNTA($C$10:C88),"")</f>
        <v>75</v>
      </c>
      <c r="B88" s="85"/>
      <c r="C88" s="87" t="s">
        <v>70</v>
      </c>
      <c r="D88" s="74">
        <f>'[1]Tab 1.2'!I112</f>
        <v>122</v>
      </c>
      <c r="E88" s="74">
        <f>'[1]Tab 1.2'!J112</f>
        <v>108</v>
      </c>
      <c r="F88" s="74">
        <f>'[1]Tab 1.2'!K112</f>
        <v>32</v>
      </c>
      <c r="G88" s="74">
        <f>'[1]Tab 1.2'!L112</f>
        <v>22</v>
      </c>
      <c r="H88" s="74">
        <f>'[1]Tab 1.2'!M112</f>
        <v>10</v>
      </c>
      <c r="I88" s="74">
        <f>'[1]Tab 1.2'!N112</f>
        <v>76</v>
      </c>
      <c r="J88" s="74">
        <f>'[1]Tab 1.2'!O112</f>
        <v>14</v>
      </c>
      <c r="K88" s="74">
        <f>'[1]Tab 1.2'!P112</f>
        <v>3</v>
      </c>
      <c r="L88" s="74">
        <f>'[1]Tab 1.2'!Q112</f>
        <v>11</v>
      </c>
    </row>
    <row r="89" spans="1:12" s="91" customFormat="1" ht="20.100000000000001" customHeight="1">
      <c r="A89" s="66">
        <f>IF(C89&lt;&gt;"",COUNTA($C$10:C89),"")</f>
        <v>76</v>
      </c>
      <c r="B89" s="89" t="s">
        <v>48</v>
      </c>
      <c r="C89" s="90" t="s">
        <v>16</v>
      </c>
      <c r="D89" s="74">
        <f>'[1]Tab 1.2'!I116</f>
        <v>13</v>
      </c>
      <c r="E89" s="74">
        <f>'[1]Tab 1.2'!J116</f>
        <v>13</v>
      </c>
      <c r="F89" s="74">
        <f>'[1]Tab 1.2'!K116</f>
        <v>8</v>
      </c>
      <c r="G89" s="74">
        <f>'[1]Tab 1.2'!L116</f>
        <v>7</v>
      </c>
      <c r="H89" s="74">
        <f>'[1]Tab 1.2'!M116</f>
        <v>1</v>
      </c>
      <c r="I89" s="74">
        <f>'[1]Tab 1.2'!N116</f>
        <v>5</v>
      </c>
      <c r="J89" s="74">
        <f>'[1]Tab 1.2'!O116</f>
        <v>0</v>
      </c>
      <c r="K89" s="74">
        <f>'[1]Tab 1.2'!P116</f>
        <v>0</v>
      </c>
      <c r="L89" s="74">
        <f>'[1]Tab 1.2'!Q116</f>
        <v>0</v>
      </c>
    </row>
    <row r="90" spans="1:12" ht="11.45" customHeight="1">
      <c r="A90" s="66">
        <f>IF(C90&lt;&gt;"",COUNTA($C$10:C90),"")</f>
        <v>77</v>
      </c>
      <c r="B90" s="85" t="s">
        <v>131</v>
      </c>
      <c r="C90" s="87" t="s">
        <v>17</v>
      </c>
      <c r="D90" s="74">
        <f>'[1]Tab 1.2'!I117</f>
        <v>33</v>
      </c>
      <c r="E90" s="74">
        <f>'[1]Tab 1.2'!J117</f>
        <v>25</v>
      </c>
      <c r="F90" s="74">
        <f>'[1]Tab 1.2'!K117</f>
        <v>15</v>
      </c>
      <c r="G90" s="74">
        <f>'[1]Tab 1.2'!L117</f>
        <v>10</v>
      </c>
      <c r="H90" s="74">
        <f>'[1]Tab 1.2'!M117</f>
        <v>5</v>
      </c>
      <c r="I90" s="74">
        <f>'[1]Tab 1.2'!N117</f>
        <v>10</v>
      </c>
      <c r="J90" s="74">
        <f>'[1]Tab 1.2'!O117</f>
        <v>8</v>
      </c>
      <c r="K90" s="74">
        <f>'[1]Tab 1.2'!P117</f>
        <v>3</v>
      </c>
      <c r="L90" s="74">
        <f>'[1]Tab 1.2'!Q117</f>
        <v>5</v>
      </c>
    </row>
    <row r="91" spans="1:12" ht="11.45" customHeight="1">
      <c r="A91" s="66">
        <f>IF(C91&lt;&gt;"",COUNTA($C$10:C91),"")</f>
        <v>78</v>
      </c>
      <c r="B91" s="85"/>
      <c r="C91" s="87" t="s">
        <v>70</v>
      </c>
      <c r="D91" s="74">
        <f>'[1]Tab 1.2'!I118</f>
        <v>46</v>
      </c>
      <c r="E91" s="74">
        <f>'[1]Tab 1.2'!J118</f>
        <v>38</v>
      </c>
      <c r="F91" s="74">
        <f>'[1]Tab 1.2'!K118</f>
        <v>23</v>
      </c>
      <c r="G91" s="74">
        <f>'[1]Tab 1.2'!L118</f>
        <v>17</v>
      </c>
      <c r="H91" s="74">
        <f>'[1]Tab 1.2'!M118</f>
        <v>6</v>
      </c>
      <c r="I91" s="74">
        <f>'[1]Tab 1.2'!N118</f>
        <v>15</v>
      </c>
      <c r="J91" s="74">
        <f>'[1]Tab 1.2'!O118</f>
        <v>8</v>
      </c>
      <c r="K91" s="74">
        <f>'[1]Tab 1.2'!P118</f>
        <v>3</v>
      </c>
      <c r="L91" s="74">
        <f>'[1]Tab 1.2'!Q118</f>
        <v>5</v>
      </c>
    </row>
    <row r="92" spans="1:12" s="91" customFormat="1" ht="23.1" customHeight="1">
      <c r="A92" s="66">
        <f>IF(C92&lt;&gt;"",COUNTA($C$10:C92),"")</f>
        <v>79</v>
      </c>
      <c r="B92" s="89" t="s">
        <v>49</v>
      </c>
      <c r="C92" s="90" t="s">
        <v>16</v>
      </c>
      <c r="D92" s="74">
        <f>'[1]Tab 1.2'!I119</f>
        <v>55</v>
      </c>
      <c r="E92" s="74">
        <f>'[1]Tab 1.2'!J119</f>
        <v>44</v>
      </c>
      <c r="F92" s="74">
        <f>'[1]Tab 1.2'!K119</f>
        <v>20</v>
      </c>
      <c r="G92" s="74">
        <f>'[1]Tab 1.2'!L119</f>
        <v>15</v>
      </c>
      <c r="H92" s="74">
        <f>'[1]Tab 1.2'!M119</f>
        <v>5</v>
      </c>
      <c r="I92" s="74">
        <f>'[1]Tab 1.2'!N119</f>
        <v>24</v>
      </c>
      <c r="J92" s="74">
        <f>'[1]Tab 1.2'!O119</f>
        <v>11</v>
      </c>
      <c r="K92" s="74">
        <f>'[1]Tab 1.2'!P119</f>
        <v>6</v>
      </c>
      <c r="L92" s="74">
        <f>'[1]Tab 1.2'!Q119</f>
        <v>5</v>
      </c>
    </row>
    <row r="93" spans="1:12" ht="11.45" customHeight="1">
      <c r="A93" s="66">
        <f>IF(C93&lt;&gt;"",COUNTA($C$10:C93),"")</f>
        <v>80</v>
      </c>
      <c r="B93" s="85" t="s">
        <v>196</v>
      </c>
      <c r="C93" s="87" t="s">
        <v>17</v>
      </c>
      <c r="D93" s="74">
        <f>'[1]Tab 1.2'!I120</f>
        <v>55</v>
      </c>
      <c r="E93" s="74">
        <f>'[1]Tab 1.2'!J120</f>
        <v>43</v>
      </c>
      <c r="F93" s="74">
        <f>'[1]Tab 1.2'!K120</f>
        <v>18</v>
      </c>
      <c r="G93" s="74">
        <f>'[1]Tab 1.2'!L120</f>
        <v>8</v>
      </c>
      <c r="H93" s="74">
        <f>'[1]Tab 1.2'!M120</f>
        <v>10</v>
      </c>
      <c r="I93" s="74">
        <f>'[1]Tab 1.2'!N120</f>
        <v>25</v>
      </c>
      <c r="J93" s="74">
        <f>'[1]Tab 1.2'!O120</f>
        <v>12</v>
      </c>
      <c r="K93" s="74">
        <f>'[1]Tab 1.2'!P120</f>
        <v>5</v>
      </c>
      <c r="L93" s="74">
        <f>'[1]Tab 1.2'!Q120</f>
        <v>7</v>
      </c>
    </row>
    <row r="94" spans="1:12" ht="11.45" customHeight="1">
      <c r="A94" s="66">
        <f>IF(C94&lt;&gt;"",COUNTA($C$10:C94),"")</f>
        <v>81</v>
      </c>
      <c r="B94" s="85" t="s">
        <v>197</v>
      </c>
      <c r="C94" s="87" t="s">
        <v>70</v>
      </c>
      <c r="D94" s="74">
        <f>'[1]Tab 1.2'!I121</f>
        <v>110</v>
      </c>
      <c r="E94" s="74">
        <f>'[1]Tab 1.2'!J121</f>
        <v>87</v>
      </c>
      <c r="F94" s="74">
        <f>'[1]Tab 1.2'!K121</f>
        <v>38</v>
      </c>
      <c r="G94" s="74">
        <f>'[1]Tab 1.2'!L121</f>
        <v>23</v>
      </c>
      <c r="H94" s="74">
        <f>'[1]Tab 1.2'!M121</f>
        <v>15</v>
      </c>
      <c r="I94" s="74">
        <f>'[1]Tab 1.2'!N121</f>
        <v>49</v>
      </c>
      <c r="J94" s="74">
        <f>'[1]Tab 1.2'!O121</f>
        <v>23</v>
      </c>
      <c r="K94" s="74">
        <f>'[1]Tab 1.2'!P121</f>
        <v>11</v>
      </c>
      <c r="L94" s="74">
        <f>'[1]Tab 1.2'!Q121</f>
        <v>12</v>
      </c>
    </row>
    <row r="95" spans="1:12" s="91" customFormat="1" ht="23.1" customHeight="1">
      <c r="A95" s="66">
        <f>IF(C95&lt;&gt;"",COUNTA($C$10:C95),"")</f>
        <v>82</v>
      </c>
      <c r="B95" s="89" t="s">
        <v>37</v>
      </c>
      <c r="C95" s="90" t="s">
        <v>16</v>
      </c>
      <c r="D95" s="74">
        <f>'[1]Tab 1.2'!I122</f>
        <v>52</v>
      </c>
      <c r="E95" s="74">
        <f>'[1]Tab 1.2'!J122</f>
        <v>45</v>
      </c>
      <c r="F95" s="74">
        <f>'[1]Tab 1.2'!K122</f>
        <v>23</v>
      </c>
      <c r="G95" s="74">
        <f>'[1]Tab 1.2'!L122</f>
        <v>19</v>
      </c>
      <c r="H95" s="74">
        <f>'[1]Tab 1.2'!M122</f>
        <v>4</v>
      </c>
      <c r="I95" s="74">
        <f>'[1]Tab 1.2'!N122</f>
        <v>22</v>
      </c>
      <c r="J95" s="74">
        <f>'[1]Tab 1.2'!O122</f>
        <v>7</v>
      </c>
      <c r="K95" s="74">
        <f>'[1]Tab 1.2'!P122</f>
        <v>6</v>
      </c>
      <c r="L95" s="74">
        <f>'[1]Tab 1.2'!Q122</f>
        <v>1</v>
      </c>
    </row>
    <row r="96" spans="1:12" ht="11.45" customHeight="1">
      <c r="A96" s="66">
        <f>IF(C96&lt;&gt;"",COUNTA($C$10:C96),"")</f>
        <v>83</v>
      </c>
      <c r="B96" s="85"/>
      <c r="C96" s="87" t="s">
        <v>17</v>
      </c>
      <c r="D96" s="74">
        <f>'[1]Tab 1.2'!I123</f>
        <v>22</v>
      </c>
      <c r="E96" s="74">
        <f>'[1]Tab 1.2'!J123</f>
        <v>18</v>
      </c>
      <c r="F96" s="74">
        <f>'[1]Tab 1.2'!K123</f>
        <v>4</v>
      </c>
      <c r="G96" s="74">
        <f>'[1]Tab 1.2'!L123</f>
        <v>1</v>
      </c>
      <c r="H96" s="74">
        <f>'[1]Tab 1.2'!M123</f>
        <v>3</v>
      </c>
      <c r="I96" s="74">
        <f>'[1]Tab 1.2'!N123</f>
        <v>14</v>
      </c>
      <c r="J96" s="74">
        <f>'[1]Tab 1.2'!O123</f>
        <v>4</v>
      </c>
      <c r="K96" s="74">
        <f>'[1]Tab 1.2'!P123</f>
        <v>1</v>
      </c>
      <c r="L96" s="74">
        <f>'[1]Tab 1.2'!Q123</f>
        <v>3</v>
      </c>
    </row>
    <row r="97" spans="1:12" ht="11.45" customHeight="1">
      <c r="A97" s="66">
        <f>IF(C97&lt;&gt;"",COUNTA($C$10:C97),"")</f>
        <v>84</v>
      </c>
      <c r="B97" s="85"/>
      <c r="C97" s="87" t="s">
        <v>70</v>
      </c>
      <c r="D97" s="74">
        <f>'[1]Tab 1.2'!I124</f>
        <v>74</v>
      </c>
      <c r="E97" s="74">
        <f>'[1]Tab 1.2'!J124</f>
        <v>63</v>
      </c>
      <c r="F97" s="74">
        <f>'[1]Tab 1.2'!K124</f>
        <v>27</v>
      </c>
      <c r="G97" s="74">
        <f>'[1]Tab 1.2'!L124</f>
        <v>20</v>
      </c>
      <c r="H97" s="74">
        <f>'[1]Tab 1.2'!M124</f>
        <v>7</v>
      </c>
      <c r="I97" s="74">
        <f>'[1]Tab 1.2'!N124</f>
        <v>36</v>
      </c>
      <c r="J97" s="74">
        <f>'[1]Tab 1.2'!O124</f>
        <v>11</v>
      </c>
      <c r="K97" s="74">
        <f>'[1]Tab 1.2'!P124</f>
        <v>7</v>
      </c>
      <c r="L97" s="74">
        <f>'[1]Tab 1.2'!Q124</f>
        <v>4</v>
      </c>
    </row>
    <row r="98" spans="1:12" s="91" customFormat="1" ht="23.1" customHeight="1">
      <c r="A98" s="66">
        <f>IF(C98&lt;&gt;"",COUNTA($C$10:C98),"")</f>
        <v>85</v>
      </c>
      <c r="B98" s="89" t="s">
        <v>33</v>
      </c>
      <c r="C98" s="90" t="s">
        <v>16</v>
      </c>
      <c r="D98" s="74">
        <f>'[1]Tab 1.2'!I128</f>
        <v>66</v>
      </c>
      <c r="E98" s="74">
        <f>'[1]Tab 1.2'!J128</f>
        <v>27</v>
      </c>
      <c r="F98" s="74">
        <f>'[1]Tab 1.2'!K128</f>
        <v>4</v>
      </c>
      <c r="G98" s="74">
        <f>'[1]Tab 1.2'!L128</f>
        <v>1</v>
      </c>
      <c r="H98" s="74">
        <f>'[1]Tab 1.2'!M128</f>
        <v>3</v>
      </c>
      <c r="I98" s="74">
        <f>'[1]Tab 1.2'!N128</f>
        <v>23</v>
      </c>
      <c r="J98" s="74">
        <f>'[1]Tab 1.2'!O128</f>
        <v>39</v>
      </c>
      <c r="K98" s="74">
        <f>'[1]Tab 1.2'!P128</f>
        <v>30</v>
      </c>
      <c r="L98" s="74">
        <f>'[1]Tab 1.2'!Q128</f>
        <v>9</v>
      </c>
    </row>
    <row r="99" spans="1:12" ht="11.45" customHeight="1">
      <c r="A99" s="66">
        <f>IF(C99&lt;&gt;"",COUNTA($C$10:C99),"")</f>
        <v>86</v>
      </c>
      <c r="B99" s="85" t="s">
        <v>132</v>
      </c>
      <c r="C99" s="87" t="s">
        <v>17</v>
      </c>
      <c r="D99" s="74">
        <f>'[1]Tab 1.2'!I129</f>
        <v>115</v>
      </c>
      <c r="E99" s="74">
        <f>'[1]Tab 1.2'!J129</f>
        <v>54</v>
      </c>
      <c r="F99" s="74">
        <f>'[1]Tab 1.2'!K129</f>
        <v>7</v>
      </c>
      <c r="G99" s="74">
        <f>'[1]Tab 1.2'!L129</f>
        <v>2</v>
      </c>
      <c r="H99" s="74">
        <f>'[1]Tab 1.2'!M129</f>
        <v>5</v>
      </c>
      <c r="I99" s="74">
        <f>'[1]Tab 1.2'!N129</f>
        <v>47</v>
      </c>
      <c r="J99" s="74">
        <f>'[1]Tab 1.2'!O129</f>
        <v>61</v>
      </c>
      <c r="K99" s="74">
        <f>'[1]Tab 1.2'!P129</f>
        <v>39</v>
      </c>
      <c r="L99" s="74">
        <f>'[1]Tab 1.2'!Q129</f>
        <v>22</v>
      </c>
    </row>
    <row r="100" spans="1:12" ht="11.45" customHeight="1">
      <c r="A100" s="66">
        <f>IF(C100&lt;&gt;"",COUNTA($C$10:C100),"")</f>
        <v>87</v>
      </c>
      <c r="B100" s="85" t="s">
        <v>133</v>
      </c>
      <c r="C100" s="87" t="s">
        <v>70</v>
      </c>
      <c r="D100" s="74">
        <f>'[1]Tab 1.2'!I130</f>
        <v>181</v>
      </c>
      <c r="E100" s="74">
        <f>'[1]Tab 1.2'!J130</f>
        <v>81</v>
      </c>
      <c r="F100" s="74">
        <f>'[1]Tab 1.2'!K130</f>
        <v>11</v>
      </c>
      <c r="G100" s="74">
        <f>'[1]Tab 1.2'!L130</f>
        <v>3</v>
      </c>
      <c r="H100" s="74">
        <f>'[1]Tab 1.2'!M130</f>
        <v>8</v>
      </c>
      <c r="I100" s="74">
        <f>'[1]Tab 1.2'!N130</f>
        <v>70</v>
      </c>
      <c r="J100" s="74">
        <f>'[1]Tab 1.2'!O130</f>
        <v>100</v>
      </c>
      <c r="K100" s="74">
        <f>'[1]Tab 1.2'!P130</f>
        <v>69</v>
      </c>
      <c r="L100" s="74">
        <f>'[1]Tab 1.2'!Q130</f>
        <v>31</v>
      </c>
    </row>
    <row r="101" spans="1:12" s="91" customFormat="1" ht="23.1" customHeight="1">
      <c r="A101" s="66">
        <f>IF(C101&lt;&gt;"",COUNTA($C$10:C101),"")</f>
        <v>88</v>
      </c>
      <c r="B101" s="92" t="s">
        <v>90</v>
      </c>
      <c r="C101" s="93" t="s">
        <v>16</v>
      </c>
      <c r="D101" s="94">
        <f>'[1]Tab 1.2'!I134</f>
        <v>222</v>
      </c>
      <c r="E101" s="94">
        <f>'[1]Tab 1.2'!J134</f>
        <v>163</v>
      </c>
      <c r="F101" s="94">
        <f>'[1]Tab 1.2'!K134</f>
        <v>65</v>
      </c>
      <c r="G101" s="94">
        <f>'[1]Tab 1.2'!L134</f>
        <v>49</v>
      </c>
      <c r="H101" s="94">
        <f>'[1]Tab 1.2'!M134</f>
        <v>16</v>
      </c>
      <c r="I101" s="94">
        <f>'[1]Tab 1.2'!N134</f>
        <v>98</v>
      </c>
      <c r="J101" s="94">
        <f>'[1]Tab 1.2'!O134</f>
        <v>59</v>
      </c>
      <c r="K101" s="94">
        <f>'[1]Tab 1.2'!P134</f>
        <v>44</v>
      </c>
      <c r="L101" s="94">
        <f>'[1]Tab 1.2'!Q134</f>
        <v>15</v>
      </c>
    </row>
    <row r="102" spans="1:12" ht="11.45" customHeight="1">
      <c r="A102" s="66">
        <f>IF(C102&lt;&gt;"",COUNTA($C$10:C102),"")</f>
        <v>89</v>
      </c>
      <c r="B102" s="95"/>
      <c r="C102" s="96" t="s">
        <v>17</v>
      </c>
      <c r="D102" s="94">
        <f>'[1]Tab 1.2'!I135</f>
        <v>311</v>
      </c>
      <c r="E102" s="94">
        <f>'[1]Tab 1.2'!J135</f>
        <v>214</v>
      </c>
      <c r="F102" s="94">
        <f>'[1]Tab 1.2'!K135</f>
        <v>66</v>
      </c>
      <c r="G102" s="94">
        <f>'[1]Tab 1.2'!L135</f>
        <v>36</v>
      </c>
      <c r="H102" s="94">
        <f>'[1]Tab 1.2'!M135</f>
        <v>30</v>
      </c>
      <c r="I102" s="94">
        <f>'[1]Tab 1.2'!N135</f>
        <v>148</v>
      </c>
      <c r="J102" s="94">
        <f>'[1]Tab 1.2'!O135</f>
        <v>97</v>
      </c>
      <c r="K102" s="94">
        <f>'[1]Tab 1.2'!P135</f>
        <v>49</v>
      </c>
      <c r="L102" s="94">
        <f>'[1]Tab 1.2'!Q135</f>
        <v>48</v>
      </c>
    </row>
    <row r="103" spans="1:12" ht="11.45" customHeight="1">
      <c r="A103" s="66">
        <f>IF(C103&lt;&gt;"",COUNTA($C$10:C103),"")</f>
        <v>90</v>
      </c>
      <c r="B103" s="95"/>
      <c r="C103" s="96" t="s">
        <v>70</v>
      </c>
      <c r="D103" s="94">
        <f>'[1]Tab 1.2'!I136</f>
        <v>533</v>
      </c>
      <c r="E103" s="94">
        <f>'[1]Tab 1.2'!J136</f>
        <v>377</v>
      </c>
      <c r="F103" s="94">
        <f>'[1]Tab 1.2'!K136</f>
        <v>131</v>
      </c>
      <c r="G103" s="94">
        <f>'[1]Tab 1.2'!L136</f>
        <v>85</v>
      </c>
      <c r="H103" s="94">
        <f>'[1]Tab 1.2'!M136</f>
        <v>46</v>
      </c>
      <c r="I103" s="94">
        <f>'[1]Tab 1.2'!N136</f>
        <v>246</v>
      </c>
      <c r="J103" s="94">
        <f>'[1]Tab 1.2'!O136</f>
        <v>156</v>
      </c>
      <c r="K103" s="94">
        <f>'[1]Tab 1.2'!P136</f>
        <v>93</v>
      </c>
      <c r="L103" s="94">
        <f>'[1]Tab 1.2'!Q136</f>
        <v>63</v>
      </c>
    </row>
    <row r="104" spans="1:12" ht="24.95" customHeight="1">
      <c r="A104" s="66" t="str">
        <f>IF(C104&lt;&gt;"",COUNTA($C$10:C104),"")</f>
        <v/>
      </c>
      <c r="B104" s="85"/>
      <c r="C104" s="97"/>
      <c r="D104" s="203" t="s">
        <v>193</v>
      </c>
      <c r="E104" s="204"/>
      <c r="F104" s="204"/>
      <c r="G104" s="204"/>
      <c r="H104" s="204"/>
      <c r="I104" s="204"/>
      <c r="J104" s="204"/>
      <c r="K104" s="204"/>
      <c r="L104" s="204"/>
    </row>
    <row r="105" spans="1:12" s="91" customFormat="1" ht="23.1" customHeight="1">
      <c r="A105" s="66">
        <f>IF(C105&lt;&gt;"",COUNTA($C$10:C105),"")</f>
        <v>91</v>
      </c>
      <c r="B105" s="89" t="s">
        <v>36</v>
      </c>
      <c r="C105" s="90" t="s">
        <v>16</v>
      </c>
      <c r="D105" s="74">
        <f>'[1]Tab 1.2'!I143</f>
        <v>36</v>
      </c>
      <c r="E105" s="74">
        <f>'[1]Tab 1.2'!J143</f>
        <v>33</v>
      </c>
      <c r="F105" s="74">
        <f>'[1]Tab 1.2'!K143</f>
        <v>20</v>
      </c>
      <c r="G105" s="74">
        <f>'[1]Tab 1.2'!L143</f>
        <v>20</v>
      </c>
      <c r="H105" s="74">
        <f>'[1]Tab 1.2'!M143</f>
        <v>0</v>
      </c>
      <c r="I105" s="74">
        <f>'[1]Tab 1.2'!N143</f>
        <v>13</v>
      </c>
      <c r="J105" s="74">
        <f>'[1]Tab 1.2'!O143</f>
        <v>3</v>
      </c>
      <c r="K105" s="74">
        <f>'[1]Tab 1.2'!P143</f>
        <v>2</v>
      </c>
      <c r="L105" s="74">
        <f>'[1]Tab 1.2'!Q143</f>
        <v>1</v>
      </c>
    </row>
    <row r="106" spans="1:12" ht="11.45" customHeight="1">
      <c r="A106" s="66">
        <f>IF(C106&lt;&gt;"",COUNTA($C$10:C106),"")</f>
        <v>92</v>
      </c>
      <c r="B106" s="85" t="s">
        <v>130</v>
      </c>
      <c r="C106" s="87" t="s">
        <v>17</v>
      </c>
      <c r="D106" s="74">
        <f>'[1]Tab 1.2'!I144</f>
        <v>34</v>
      </c>
      <c r="E106" s="74">
        <f>'[1]Tab 1.2'!J144</f>
        <v>30</v>
      </c>
      <c r="F106" s="74">
        <f>'[1]Tab 1.2'!K144</f>
        <v>13</v>
      </c>
      <c r="G106" s="74">
        <f>'[1]Tab 1.2'!L144</f>
        <v>10</v>
      </c>
      <c r="H106" s="74">
        <f>'[1]Tab 1.2'!M144</f>
        <v>3</v>
      </c>
      <c r="I106" s="74">
        <f>'[1]Tab 1.2'!N144</f>
        <v>17</v>
      </c>
      <c r="J106" s="74">
        <f>'[1]Tab 1.2'!O144</f>
        <v>4</v>
      </c>
      <c r="K106" s="74">
        <f>'[1]Tab 1.2'!P144</f>
        <v>4</v>
      </c>
      <c r="L106" s="74">
        <f>'[1]Tab 1.2'!Q144</f>
        <v>0</v>
      </c>
    </row>
    <row r="107" spans="1:12" ht="11.45" customHeight="1">
      <c r="A107" s="66">
        <f>IF(C107&lt;&gt;"",COUNTA($C$10:C107),"")</f>
        <v>93</v>
      </c>
      <c r="B107" s="85"/>
      <c r="C107" s="87" t="s">
        <v>70</v>
      </c>
      <c r="D107" s="74">
        <f>'[1]Tab 1.2'!I145</f>
        <v>70</v>
      </c>
      <c r="E107" s="74">
        <f>'[1]Tab 1.2'!J145</f>
        <v>63</v>
      </c>
      <c r="F107" s="74">
        <f>'[1]Tab 1.2'!K145</f>
        <v>33</v>
      </c>
      <c r="G107" s="74">
        <f>'[1]Tab 1.2'!L145</f>
        <v>30</v>
      </c>
      <c r="H107" s="74">
        <f>'[1]Tab 1.2'!M145</f>
        <v>3</v>
      </c>
      <c r="I107" s="74">
        <f>'[1]Tab 1.2'!N145</f>
        <v>30</v>
      </c>
      <c r="J107" s="74">
        <f>'[1]Tab 1.2'!O145</f>
        <v>7</v>
      </c>
      <c r="K107" s="74">
        <f>'[1]Tab 1.2'!P145</f>
        <v>6</v>
      </c>
      <c r="L107" s="74">
        <f>'[1]Tab 1.2'!Q145</f>
        <v>1</v>
      </c>
    </row>
    <row r="108" spans="1:12" s="91" customFormat="1" ht="23.1" customHeight="1">
      <c r="A108" s="66">
        <f>IF(C108&lt;&gt;"",COUNTA($C$10:C108),"")</f>
        <v>94</v>
      </c>
      <c r="B108" s="89" t="s">
        <v>37</v>
      </c>
      <c r="C108" s="90" t="s">
        <v>16</v>
      </c>
      <c r="D108" s="74">
        <f>'[1]Tab 1.2'!I155</f>
        <v>136</v>
      </c>
      <c r="E108" s="74">
        <f>'[1]Tab 1.2'!J155</f>
        <v>106</v>
      </c>
      <c r="F108" s="74">
        <f>'[1]Tab 1.2'!K155</f>
        <v>59</v>
      </c>
      <c r="G108" s="74">
        <f>'[1]Tab 1.2'!L155</f>
        <v>49</v>
      </c>
      <c r="H108" s="74">
        <f>'[1]Tab 1.2'!M155</f>
        <v>10</v>
      </c>
      <c r="I108" s="74">
        <f>'[1]Tab 1.2'!N155</f>
        <v>47</v>
      </c>
      <c r="J108" s="74">
        <f>'[1]Tab 1.2'!O155</f>
        <v>30</v>
      </c>
      <c r="K108" s="74">
        <f>'[1]Tab 1.2'!P155</f>
        <v>30</v>
      </c>
      <c r="L108" s="74">
        <f>'[1]Tab 1.2'!Q155</f>
        <v>0</v>
      </c>
    </row>
    <row r="109" spans="1:12" ht="11.45" customHeight="1">
      <c r="A109" s="66">
        <f>IF(C109&lt;&gt;"",COUNTA($C$10:C109),"")</f>
        <v>95</v>
      </c>
      <c r="B109" s="85"/>
      <c r="C109" s="87" t="s">
        <v>17</v>
      </c>
      <c r="D109" s="74">
        <f>'[1]Tab 1.2'!I156</f>
        <v>32</v>
      </c>
      <c r="E109" s="74">
        <f>'[1]Tab 1.2'!J156</f>
        <v>25</v>
      </c>
      <c r="F109" s="74">
        <f>'[1]Tab 1.2'!K156</f>
        <v>14</v>
      </c>
      <c r="G109" s="74">
        <f>'[1]Tab 1.2'!L156</f>
        <v>7</v>
      </c>
      <c r="H109" s="74">
        <f>'[1]Tab 1.2'!M156</f>
        <v>7</v>
      </c>
      <c r="I109" s="74">
        <f>'[1]Tab 1.2'!N156</f>
        <v>11</v>
      </c>
      <c r="J109" s="74">
        <f>'[1]Tab 1.2'!O156</f>
        <v>7</v>
      </c>
      <c r="K109" s="74">
        <f>'[1]Tab 1.2'!P156</f>
        <v>4</v>
      </c>
      <c r="L109" s="74">
        <f>'[1]Tab 1.2'!Q156</f>
        <v>3</v>
      </c>
    </row>
    <row r="110" spans="1:12" ht="11.45" customHeight="1">
      <c r="A110" s="66">
        <f>IF(C110&lt;&gt;"",COUNTA($C$10:C110),"")</f>
        <v>96</v>
      </c>
      <c r="B110" s="85"/>
      <c r="C110" s="87" t="s">
        <v>70</v>
      </c>
      <c r="D110" s="74">
        <f>'[1]Tab 1.2'!I157</f>
        <v>168</v>
      </c>
      <c r="E110" s="74">
        <f>'[1]Tab 1.2'!J157</f>
        <v>131</v>
      </c>
      <c r="F110" s="74">
        <f>'[1]Tab 1.2'!K157</f>
        <v>73</v>
      </c>
      <c r="G110" s="74">
        <f>'[1]Tab 1.2'!L157</f>
        <v>56</v>
      </c>
      <c r="H110" s="74">
        <f>'[1]Tab 1.2'!M157</f>
        <v>17</v>
      </c>
      <c r="I110" s="74">
        <f>'[1]Tab 1.2'!N157</f>
        <v>58</v>
      </c>
      <c r="J110" s="74">
        <f>'[1]Tab 1.2'!O157</f>
        <v>37</v>
      </c>
      <c r="K110" s="74">
        <f>'[1]Tab 1.2'!P157</f>
        <v>34</v>
      </c>
      <c r="L110" s="74">
        <f>'[1]Tab 1.2'!Q157</f>
        <v>3</v>
      </c>
    </row>
    <row r="111" spans="1:12" s="91" customFormat="1" ht="23.1" customHeight="1">
      <c r="A111" s="66">
        <f>IF(C111&lt;&gt;"",COUNTA($C$10:C111),"")</f>
        <v>97</v>
      </c>
      <c r="B111" s="89" t="s">
        <v>33</v>
      </c>
      <c r="C111" s="90" t="s">
        <v>16</v>
      </c>
      <c r="D111" s="74">
        <f>'[1]Tab 1.2'!I161</f>
        <v>46</v>
      </c>
      <c r="E111" s="74">
        <f>'[1]Tab 1.2'!J161</f>
        <v>20</v>
      </c>
      <c r="F111" s="74">
        <f>'[1]Tab 1.2'!K161</f>
        <v>8</v>
      </c>
      <c r="G111" s="74">
        <f>'[1]Tab 1.2'!L161</f>
        <v>5</v>
      </c>
      <c r="H111" s="74">
        <f>'[1]Tab 1.2'!M161</f>
        <v>3</v>
      </c>
      <c r="I111" s="74">
        <f>'[1]Tab 1.2'!N161</f>
        <v>12</v>
      </c>
      <c r="J111" s="74">
        <f>'[1]Tab 1.2'!O161</f>
        <v>26</v>
      </c>
      <c r="K111" s="74">
        <f>'[1]Tab 1.2'!P161</f>
        <v>23</v>
      </c>
      <c r="L111" s="74">
        <f>'[1]Tab 1.2'!Q161</f>
        <v>3</v>
      </c>
    </row>
    <row r="112" spans="1:12" ht="11.45" customHeight="1">
      <c r="A112" s="66">
        <f>IF(C112&lt;&gt;"",COUNTA($C$10:C112),"")</f>
        <v>98</v>
      </c>
      <c r="B112" s="85" t="s">
        <v>132</v>
      </c>
      <c r="C112" s="87" t="s">
        <v>17</v>
      </c>
      <c r="D112" s="74">
        <f>'[1]Tab 1.2'!I162</f>
        <v>93</v>
      </c>
      <c r="E112" s="74">
        <f>'[1]Tab 1.2'!J162</f>
        <v>38</v>
      </c>
      <c r="F112" s="74">
        <f>'[1]Tab 1.2'!K162</f>
        <v>5</v>
      </c>
      <c r="G112" s="74">
        <f>'[1]Tab 1.2'!L162</f>
        <v>3</v>
      </c>
      <c r="H112" s="74">
        <f>'[1]Tab 1.2'!M162</f>
        <v>2</v>
      </c>
      <c r="I112" s="74">
        <f>'[1]Tab 1.2'!N162</f>
        <v>33</v>
      </c>
      <c r="J112" s="74">
        <f>'[1]Tab 1.2'!O162</f>
        <v>55</v>
      </c>
      <c r="K112" s="74">
        <f>'[1]Tab 1.2'!P162</f>
        <v>33</v>
      </c>
      <c r="L112" s="74">
        <f>'[1]Tab 1.2'!Q162</f>
        <v>22</v>
      </c>
    </row>
    <row r="113" spans="1:12" ht="11.45" customHeight="1">
      <c r="A113" s="66">
        <f>IF(C113&lt;&gt;"",COUNTA($C$10:C113),"")</f>
        <v>99</v>
      </c>
      <c r="B113" s="85" t="s">
        <v>133</v>
      </c>
      <c r="C113" s="87" t="s">
        <v>70</v>
      </c>
      <c r="D113" s="74">
        <f>'[1]Tab 1.2'!I163</f>
        <v>139</v>
      </c>
      <c r="E113" s="74">
        <f>'[1]Tab 1.2'!J163</f>
        <v>58</v>
      </c>
      <c r="F113" s="74">
        <f>'[1]Tab 1.2'!K163</f>
        <v>13</v>
      </c>
      <c r="G113" s="74">
        <f>'[1]Tab 1.2'!L163</f>
        <v>8</v>
      </c>
      <c r="H113" s="74">
        <f>'[1]Tab 1.2'!M163</f>
        <v>5</v>
      </c>
      <c r="I113" s="74">
        <f>'[1]Tab 1.2'!N163</f>
        <v>45</v>
      </c>
      <c r="J113" s="74">
        <f>'[1]Tab 1.2'!O163</f>
        <v>81</v>
      </c>
      <c r="K113" s="74">
        <f>'[1]Tab 1.2'!P163</f>
        <v>56</v>
      </c>
      <c r="L113" s="74">
        <f>'[1]Tab 1.2'!Q163</f>
        <v>25</v>
      </c>
    </row>
    <row r="114" spans="1:12" s="91" customFormat="1" ht="23.1" customHeight="1">
      <c r="A114" s="66">
        <f>IF(C114&lt;&gt;"",COUNTA($C$10:C114),"")</f>
        <v>100</v>
      </c>
      <c r="B114" s="92" t="s">
        <v>90</v>
      </c>
      <c r="C114" s="93" t="s">
        <v>16</v>
      </c>
      <c r="D114" s="94">
        <f>'[1]Tab 1.2'!I167</f>
        <v>218</v>
      </c>
      <c r="E114" s="94">
        <f>'[1]Tab 1.2'!J167</f>
        <v>159</v>
      </c>
      <c r="F114" s="94">
        <f>'[1]Tab 1.2'!K167</f>
        <v>87</v>
      </c>
      <c r="G114" s="94">
        <f>'[1]Tab 1.2'!L167</f>
        <v>74</v>
      </c>
      <c r="H114" s="94">
        <f>'[1]Tab 1.2'!M167</f>
        <v>13</v>
      </c>
      <c r="I114" s="94">
        <f>'[1]Tab 1.2'!N167</f>
        <v>72</v>
      </c>
      <c r="J114" s="94">
        <f>'[1]Tab 1.2'!O167</f>
        <v>59</v>
      </c>
      <c r="K114" s="94">
        <f>'[1]Tab 1.2'!P167</f>
        <v>55</v>
      </c>
      <c r="L114" s="94">
        <f>'[1]Tab 1.2'!Q167</f>
        <v>4</v>
      </c>
    </row>
    <row r="115" spans="1:12" ht="11.45" customHeight="1">
      <c r="A115" s="66">
        <f>IF(C115&lt;&gt;"",COUNTA($C$10:C115),"")</f>
        <v>101</v>
      </c>
      <c r="B115" s="95"/>
      <c r="C115" s="96" t="s">
        <v>17</v>
      </c>
      <c r="D115" s="94">
        <f>'[1]Tab 1.2'!I168</f>
        <v>159</v>
      </c>
      <c r="E115" s="94">
        <f>'[1]Tab 1.2'!J168</f>
        <v>93</v>
      </c>
      <c r="F115" s="94">
        <f>'[1]Tab 1.2'!K168</f>
        <v>32</v>
      </c>
      <c r="G115" s="94">
        <f>'[1]Tab 1.2'!L168</f>
        <v>20</v>
      </c>
      <c r="H115" s="94">
        <f>'[1]Tab 1.2'!M168</f>
        <v>12</v>
      </c>
      <c r="I115" s="94">
        <f>'[1]Tab 1.2'!N168</f>
        <v>61</v>
      </c>
      <c r="J115" s="94">
        <f>'[1]Tab 1.2'!O168</f>
        <v>66</v>
      </c>
      <c r="K115" s="94">
        <f>'[1]Tab 1.2'!P168</f>
        <v>41</v>
      </c>
      <c r="L115" s="94">
        <f>'[1]Tab 1.2'!Q168</f>
        <v>25</v>
      </c>
    </row>
    <row r="116" spans="1:12" ht="11.45" customHeight="1">
      <c r="A116" s="66">
        <f>IF(C116&lt;&gt;"",COUNTA($C$10:C116),"")</f>
        <v>102</v>
      </c>
      <c r="B116" s="95"/>
      <c r="C116" s="96" t="s">
        <v>70</v>
      </c>
      <c r="D116" s="94">
        <f>'[1]Tab 1.2'!I169</f>
        <v>377</v>
      </c>
      <c r="E116" s="94">
        <f>'[1]Tab 1.2'!J169</f>
        <v>252</v>
      </c>
      <c r="F116" s="94">
        <f>'[1]Tab 1.2'!K169</f>
        <v>119</v>
      </c>
      <c r="G116" s="94">
        <f>'[1]Tab 1.2'!L169</f>
        <v>94</v>
      </c>
      <c r="H116" s="94">
        <f>'[1]Tab 1.2'!M169</f>
        <v>25</v>
      </c>
      <c r="I116" s="94">
        <f>'[1]Tab 1.2'!N169</f>
        <v>133</v>
      </c>
      <c r="J116" s="94">
        <f>'[1]Tab 1.2'!O169</f>
        <v>125</v>
      </c>
      <c r="K116" s="94">
        <f>'[1]Tab 1.2'!P169</f>
        <v>96</v>
      </c>
      <c r="L116" s="94">
        <f>'[1]Tab 1.2'!Q169</f>
        <v>29</v>
      </c>
    </row>
    <row r="117" spans="1:12" ht="24.95" customHeight="1">
      <c r="A117" s="66" t="str">
        <f>IF(C117&lt;&gt;"",COUNTA($C$10:C117),"")</f>
        <v/>
      </c>
      <c r="B117" s="85"/>
      <c r="C117" s="97"/>
      <c r="D117" s="203" t="s">
        <v>189</v>
      </c>
      <c r="E117" s="204"/>
      <c r="F117" s="204"/>
      <c r="G117" s="204"/>
      <c r="H117" s="204"/>
      <c r="I117" s="204"/>
      <c r="J117" s="204"/>
      <c r="K117" s="204"/>
      <c r="L117" s="204"/>
    </row>
    <row r="118" spans="1:12" s="91" customFormat="1" ht="23.1" customHeight="1">
      <c r="A118" s="66">
        <f>IF(C118&lt;&gt;"",COUNTA($C$10:C118),"")</f>
        <v>103</v>
      </c>
      <c r="B118" s="89" t="s">
        <v>36</v>
      </c>
      <c r="C118" s="90" t="s">
        <v>16</v>
      </c>
      <c r="D118" s="74">
        <f>'[1]Tab 1.2'!I176</f>
        <v>68</v>
      </c>
      <c r="E118" s="74">
        <f>'[1]Tab 1.2'!J176</f>
        <v>64</v>
      </c>
      <c r="F118" s="74">
        <f>'[1]Tab 1.2'!K176</f>
        <v>31</v>
      </c>
      <c r="G118" s="74">
        <f>'[1]Tab 1.2'!L176</f>
        <v>31</v>
      </c>
      <c r="H118" s="74">
        <f>'[1]Tab 1.2'!M176</f>
        <v>0</v>
      </c>
      <c r="I118" s="74">
        <f>'[1]Tab 1.2'!N176</f>
        <v>33</v>
      </c>
      <c r="J118" s="74">
        <f>'[1]Tab 1.2'!O176</f>
        <v>4</v>
      </c>
      <c r="K118" s="74">
        <f>'[1]Tab 1.2'!P176</f>
        <v>4</v>
      </c>
      <c r="L118" s="74">
        <f>'[1]Tab 1.2'!Q176</f>
        <v>0</v>
      </c>
    </row>
    <row r="119" spans="1:12" ht="11.45" customHeight="1">
      <c r="A119" s="66">
        <f>IF(C119&lt;&gt;"",COUNTA($C$10:C119),"")</f>
        <v>104</v>
      </c>
      <c r="B119" s="85" t="s">
        <v>130</v>
      </c>
      <c r="C119" s="87" t="s">
        <v>17</v>
      </c>
      <c r="D119" s="74">
        <f>'[1]Tab 1.2'!I177</f>
        <v>42</v>
      </c>
      <c r="E119" s="74">
        <f>'[1]Tab 1.2'!J177</f>
        <v>41</v>
      </c>
      <c r="F119" s="74">
        <f>'[1]Tab 1.2'!K177</f>
        <v>17</v>
      </c>
      <c r="G119" s="74">
        <f>'[1]Tab 1.2'!L177</f>
        <v>11</v>
      </c>
      <c r="H119" s="74">
        <f>'[1]Tab 1.2'!M177</f>
        <v>6</v>
      </c>
      <c r="I119" s="74">
        <f>'[1]Tab 1.2'!N177</f>
        <v>24</v>
      </c>
      <c r="J119" s="74">
        <f>'[1]Tab 1.2'!O177</f>
        <v>1</v>
      </c>
      <c r="K119" s="74">
        <f>'[1]Tab 1.2'!P177</f>
        <v>0</v>
      </c>
      <c r="L119" s="74">
        <f>'[1]Tab 1.2'!Q177</f>
        <v>1</v>
      </c>
    </row>
    <row r="120" spans="1:12" ht="11.45" customHeight="1">
      <c r="A120" s="66">
        <f>IF(C120&lt;&gt;"",COUNTA($C$10:C120),"")</f>
        <v>105</v>
      </c>
      <c r="B120" s="85"/>
      <c r="C120" s="87" t="s">
        <v>70</v>
      </c>
      <c r="D120" s="74">
        <f>'[1]Tab 1.2'!I178</f>
        <v>110</v>
      </c>
      <c r="E120" s="74">
        <f>'[1]Tab 1.2'!J178</f>
        <v>105</v>
      </c>
      <c r="F120" s="74">
        <f>'[1]Tab 1.2'!K178</f>
        <v>48</v>
      </c>
      <c r="G120" s="74">
        <f>'[1]Tab 1.2'!L178</f>
        <v>42</v>
      </c>
      <c r="H120" s="74">
        <f>'[1]Tab 1.2'!M178</f>
        <v>6</v>
      </c>
      <c r="I120" s="74">
        <f>'[1]Tab 1.2'!N178</f>
        <v>57</v>
      </c>
      <c r="J120" s="74">
        <f>'[1]Tab 1.2'!O178</f>
        <v>5</v>
      </c>
      <c r="K120" s="74">
        <f>'[1]Tab 1.2'!P178</f>
        <v>4</v>
      </c>
      <c r="L120" s="74">
        <f>'[1]Tab 1.2'!Q178</f>
        <v>1</v>
      </c>
    </row>
    <row r="121" spans="1:12" s="91" customFormat="1" ht="23.1" customHeight="1">
      <c r="A121" s="66">
        <f>IF(C121&lt;&gt;"",COUNTA($C$10:C121),"")</f>
        <v>106</v>
      </c>
      <c r="B121" s="89" t="s">
        <v>37</v>
      </c>
      <c r="C121" s="90" t="s">
        <v>16</v>
      </c>
      <c r="D121" s="74">
        <f>'[1]Tab 1.2'!I188</f>
        <v>218</v>
      </c>
      <c r="E121" s="74">
        <f>'[1]Tab 1.2'!J188</f>
        <v>174</v>
      </c>
      <c r="F121" s="74">
        <f>'[1]Tab 1.2'!K188</f>
        <v>117</v>
      </c>
      <c r="G121" s="74">
        <f>'[1]Tab 1.2'!L188</f>
        <v>90</v>
      </c>
      <c r="H121" s="74">
        <f>'[1]Tab 1.2'!M188</f>
        <v>27</v>
      </c>
      <c r="I121" s="74">
        <f>'[1]Tab 1.2'!N188</f>
        <v>57</v>
      </c>
      <c r="J121" s="74">
        <f>'[1]Tab 1.2'!O188</f>
        <v>44</v>
      </c>
      <c r="K121" s="74">
        <f>'[1]Tab 1.2'!P188</f>
        <v>32</v>
      </c>
      <c r="L121" s="74">
        <f>'[1]Tab 1.2'!Q188</f>
        <v>12</v>
      </c>
    </row>
    <row r="122" spans="1:12" ht="11.45" customHeight="1">
      <c r="A122" s="66">
        <f>IF(C122&lt;&gt;"",COUNTA($C$10:C122),"")</f>
        <v>107</v>
      </c>
      <c r="B122" s="85"/>
      <c r="C122" s="87" t="s">
        <v>17</v>
      </c>
      <c r="D122" s="74">
        <f>'[1]Tab 1.2'!I189</f>
        <v>98</v>
      </c>
      <c r="E122" s="74">
        <f>'[1]Tab 1.2'!J189</f>
        <v>75</v>
      </c>
      <c r="F122" s="74">
        <f>'[1]Tab 1.2'!K189</f>
        <v>42</v>
      </c>
      <c r="G122" s="74">
        <f>'[1]Tab 1.2'!L189</f>
        <v>20</v>
      </c>
      <c r="H122" s="74">
        <f>'[1]Tab 1.2'!M189</f>
        <v>22</v>
      </c>
      <c r="I122" s="74">
        <f>'[1]Tab 1.2'!N189</f>
        <v>33</v>
      </c>
      <c r="J122" s="74">
        <f>'[1]Tab 1.2'!O189</f>
        <v>23</v>
      </c>
      <c r="K122" s="74">
        <f>'[1]Tab 1.2'!P189</f>
        <v>13</v>
      </c>
      <c r="L122" s="74">
        <f>'[1]Tab 1.2'!Q189</f>
        <v>10</v>
      </c>
    </row>
    <row r="123" spans="1:12" ht="11.45" customHeight="1">
      <c r="A123" s="66">
        <f>IF(C123&lt;&gt;"",COUNTA($C$10:C123),"")</f>
        <v>108</v>
      </c>
      <c r="B123" s="85"/>
      <c r="C123" s="87" t="s">
        <v>70</v>
      </c>
      <c r="D123" s="74">
        <f>'[1]Tab 1.2'!I190</f>
        <v>316</v>
      </c>
      <c r="E123" s="74">
        <f>'[1]Tab 1.2'!J190</f>
        <v>249</v>
      </c>
      <c r="F123" s="74">
        <f>'[1]Tab 1.2'!K190</f>
        <v>159</v>
      </c>
      <c r="G123" s="74">
        <f>'[1]Tab 1.2'!L190</f>
        <v>110</v>
      </c>
      <c r="H123" s="74">
        <f>'[1]Tab 1.2'!M190</f>
        <v>49</v>
      </c>
      <c r="I123" s="74">
        <f>'[1]Tab 1.2'!N190</f>
        <v>90</v>
      </c>
      <c r="J123" s="74">
        <f>'[1]Tab 1.2'!O190</f>
        <v>67</v>
      </c>
      <c r="K123" s="74">
        <f>'[1]Tab 1.2'!P190</f>
        <v>45</v>
      </c>
      <c r="L123" s="74">
        <f>'[1]Tab 1.2'!Q190</f>
        <v>22</v>
      </c>
    </row>
    <row r="124" spans="1:12" s="91" customFormat="1" ht="23.1" customHeight="1">
      <c r="A124" s="66">
        <f>IF(C124&lt;&gt;"",COUNTA($C$10:C124),"")</f>
        <v>109</v>
      </c>
      <c r="B124" s="89" t="s">
        <v>32</v>
      </c>
      <c r="C124" s="90" t="s">
        <v>16</v>
      </c>
      <c r="D124" s="74">
        <f>'[1]Tab 1.2'!I191</f>
        <v>35</v>
      </c>
      <c r="E124" s="74">
        <f>'[1]Tab 1.2'!J191</f>
        <v>24</v>
      </c>
      <c r="F124" s="74">
        <f>'[1]Tab 1.2'!K191</f>
        <v>8</v>
      </c>
      <c r="G124" s="74">
        <f>'[1]Tab 1.2'!L191</f>
        <v>4</v>
      </c>
      <c r="H124" s="74">
        <f>'[1]Tab 1.2'!M191</f>
        <v>4</v>
      </c>
      <c r="I124" s="74">
        <f>'[1]Tab 1.2'!N191</f>
        <v>16</v>
      </c>
      <c r="J124" s="74">
        <f>'[1]Tab 1.2'!O191</f>
        <v>11</v>
      </c>
      <c r="K124" s="74">
        <f>'[1]Tab 1.2'!P191</f>
        <v>1</v>
      </c>
      <c r="L124" s="74">
        <f>'[1]Tab 1.2'!Q191</f>
        <v>10</v>
      </c>
    </row>
    <row r="125" spans="1:12" ht="11.45" customHeight="1">
      <c r="A125" s="66">
        <f>IF(C125&lt;&gt;"",COUNTA($C$10:C125),"")</f>
        <v>110</v>
      </c>
      <c r="B125" s="85"/>
      <c r="C125" s="87" t="s">
        <v>17</v>
      </c>
      <c r="D125" s="74">
        <f>'[1]Tab 1.2'!I192</f>
        <v>34</v>
      </c>
      <c r="E125" s="74">
        <f>'[1]Tab 1.2'!J192</f>
        <v>26</v>
      </c>
      <c r="F125" s="74">
        <f>'[1]Tab 1.2'!K192</f>
        <v>7</v>
      </c>
      <c r="G125" s="74">
        <f>'[1]Tab 1.2'!L192</f>
        <v>6</v>
      </c>
      <c r="H125" s="74">
        <f>'[1]Tab 1.2'!M192</f>
        <v>1</v>
      </c>
      <c r="I125" s="74">
        <f>'[1]Tab 1.2'!N192</f>
        <v>19</v>
      </c>
      <c r="J125" s="74">
        <f>'[1]Tab 1.2'!O192</f>
        <v>8</v>
      </c>
      <c r="K125" s="74">
        <f>'[1]Tab 1.2'!P192</f>
        <v>1</v>
      </c>
      <c r="L125" s="74">
        <f>'[1]Tab 1.2'!Q192</f>
        <v>7</v>
      </c>
    </row>
    <row r="126" spans="1:12" ht="11.45" customHeight="1">
      <c r="A126" s="66">
        <f>IF(C126&lt;&gt;"",COUNTA($C$10:C126),"")</f>
        <v>111</v>
      </c>
      <c r="B126" s="85"/>
      <c r="C126" s="87" t="s">
        <v>70</v>
      </c>
      <c r="D126" s="74">
        <f>'[1]Tab 1.2'!I193</f>
        <v>69</v>
      </c>
      <c r="E126" s="74">
        <f>'[1]Tab 1.2'!J193</f>
        <v>50</v>
      </c>
      <c r="F126" s="74">
        <f>'[1]Tab 1.2'!K193</f>
        <v>15</v>
      </c>
      <c r="G126" s="74">
        <f>'[1]Tab 1.2'!L193</f>
        <v>10</v>
      </c>
      <c r="H126" s="74">
        <f>'[1]Tab 1.2'!M193</f>
        <v>5</v>
      </c>
      <c r="I126" s="74">
        <f>'[1]Tab 1.2'!N193</f>
        <v>35</v>
      </c>
      <c r="J126" s="74">
        <f>'[1]Tab 1.2'!O193</f>
        <v>19</v>
      </c>
      <c r="K126" s="74">
        <f>'[1]Tab 1.2'!P193</f>
        <v>2</v>
      </c>
      <c r="L126" s="74">
        <f>'[1]Tab 1.2'!Q193</f>
        <v>17</v>
      </c>
    </row>
    <row r="127" spans="1:12" s="91" customFormat="1" ht="23.1" customHeight="1">
      <c r="A127" s="66">
        <f>IF(C127&lt;&gt;"",COUNTA($C$10:C127),"")</f>
        <v>112</v>
      </c>
      <c r="B127" s="89" t="s">
        <v>33</v>
      </c>
      <c r="C127" s="90" t="s">
        <v>16</v>
      </c>
      <c r="D127" s="74">
        <f>'[1]Tab 1.2'!I194</f>
        <v>77</v>
      </c>
      <c r="E127" s="74">
        <f>'[1]Tab 1.2'!J194</f>
        <v>21</v>
      </c>
      <c r="F127" s="74">
        <f>'[1]Tab 1.2'!K194</f>
        <v>5</v>
      </c>
      <c r="G127" s="74">
        <f>'[1]Tab 1.2'!L194</f>
        <v>3</v>
      </c>
      <c r="H127" s="74">
        <f>'[1]Tab 1.2'!M194</f>
        <v>2</v>
      </c>
      <c r="I127" s="74">
        <f>'[1]Tab 1.2'!N194</f>
        <v>16</v>
      </c>
      <c r="J127" s="74">
        <f>'[1]Tab 1.2'!O194</f>
        <v>56</v>
      </c>
      <c r="K127" s="74">
        <f>'[1]Tab 1.2'!P194</f>
        <v>46</v>
      </c>
      <c r="L127" s="74">
        <f>'[1]Tab 1.2'!Q194</f>
        <v>10</v>
      </c>
    </row>
    <row r="128" spans="1:12" ht="11.45" customHeight="1">
      <c r="A128" s="66">
        <f>IF(C128&lt;&gt;"",COUNTA($C$10:C128),"")</f>
        <v>113</v>
      </c>
      <c r="B128" s="85" t="s">
        <v>132</v>
      </c>
      <c r="C128" s="87" t="s">
        <v>17</v>
      </c>
      <c r="D128" s="74">
        <f>'[1]Tab 1.2'!I195</f>
        <v>120</v>
      </c>
      <c r="E128" s="74">
        <f>'[1]Tab 1.2'!J195</f>
        <v>29</v>
      </c>
      <c r="F128" s="74">
        <f>'[1]Tab 1.2'!K195</f>
        <v>12</v>
      </c>
      <c r="G128" s="74">
        <f>'[1]Tab 1.2'!L195</f>
        <v>2</v>
      </c>
      <c r="H128" s="74">
        <f>'[1]Tab 1.2'!M195</f>
        <v>10</v>
      </c>
      <c r="I128" s="74">
        <f>'[1]Tab 1.2'!N195</f>
        <v>17</v>
      </c>
      <c r="J128" s="74">
        <f>'[1]Tab 1.2'!O195</f>
        <v>91</v>
      </c>
      <c r="K128" s="74">
        <f>'[1]Tab 1.2'!P195</f>
        <v>52</v>
      </c>
      <c r="L128" s="74">
        <f>'[1]Tab 1.2'!Q195</f>
        <v>39</v>
      </c>
    </row>
    <row r="129" spans="1:12" ht="11.45" customHeight="1">
      <c r="A129" s="66">
        <f>IF(C129&lt;&gt;"",COUNTA($C$10:C129),"")</f>
        <v>114</v>
      </c>
      <c r="B129" s="85" t="s">
        <v>133</v>
      </c>
      <c r="C129" s="87" t="s">
        <v>70</v>
      </c>
      <c r="D129" s="74">
        <f>'[1]Tab 1.2'!I196</f>
        <v>197</v>
      </c>
      <c r="E129" s="74">
        <f>'[1]Tab 1.2'!J196</f>
        <v>50</v>
      </c>
      <c r="F129" s="74">
        <f>'[1]Tab 1.2'!K196</f>
        <v>17</v>
      </c>
      <c r="G129" s="74">
        <f>'[1]Tab 1.2'!L196</f>
        <v>5</v>
      </c>
      <c r="H129" s="74">
        <f>'[1]Tab 1.2'!M196</f>
        <v>12</v>
      </c>
      <c r="I129" s="74">
        <f>'[1]Tab 1.2'!N196</f>
        <v>33</v>
      </c>
      <c r="J129" s="74">
        <f>'[1]Tab 1.2'!O196</f>
        <v>147</v>
      </c>
      <c r="K129" s="74">
        <f>'[1]Tab 1.2'!P196</f>
        <v>98</v>
      </c>
      <c r="L129" s="74">
        <f>'[1]Tab 1.2'!Q196</f>
        <v>49</v>
      </c>
    </row>
    <row r="130" spans="1:12" s="91" customFormat="1" ht="23.1" customHeight="1">
      <c r="A130" s="66">
        <f>IF(C130&lt;&gt;"",COUNTA($C$10:C130),"")</f>
        <v>115</v>
      </c>
      <c r="B130" s="92" t="s">
        <v>90</v>
      </c>
      <c r="C130" s="93" t="s">
        <v>16</v>
      </c>
      <c r="D130" s="94">
        <f>'[1]Tab 1.2'!I200</f>
        <v>398</v>
      </c>
      <c r="E130" s="94">
        <f>'[1]Tab 1.2'!J200</f>
        <v>283</v>
      </c>
      <c r="F130" s="94">
        <f>'[1]Tab 1.2'!K200</f>
        <v>161</v>
      </c>
      <c r="G130" s="94">
        <f>'[1]Tab 1.2'!L200</f>
        <v>128</v>
      </c>
      <c r="H130" s="94">
        <f>'[1]Tab 1.2'!M200</f>
        <v>33</v>
      </c>
      <c r="I130" s="94">
        <f>'[1]Tab 1.2'!N200</f>
        <v>122</v>
      </c>
      <c r="J130" s="94">
        <f>'[1]Tab 1.2'!O200</f>
        <v>115</v>
      </c>
      <c r="K130" s="94">
        <f>'[1]Tab 1.2'!P200</f>
        <v>83</v>
      </c>
      <c r="L130" s="94">
        <f>'[1]Tab 1.2'!Q200</f>
        <v>32</v>
      </c>
    </row>
    <row r="131" spans="1:12" ht="11.45" customHeight="1">
      <c r="A131" s="66">
        <f>IF(C131&lt;&gt;"",COUNTA($C$10:C131),"")</f>
        <v>116</v>
      </c>
      <c r="B131" s="95"/>
      <c r="C131" s="96" t="s">
        <v>17</v>
      </c>
      <c r="D131" s="94">
        <f>'[1]Tab 1.2'!I201</f>
        <v>294</v>
      </c>
      <c r="E131" s="94">
        <f>'[1]Tab 1.2'!J201</f>
        <v>171</v>
      </c>
      <c r="F131" s="94">
        <f>'[1]Tab 1.2'!K201</f>
        <v>78</v>
      </c>
      <c r="G131" s="94">
        <f>'[1]Tab 1.2'!L201</f>
        <v>39</v>
      </c>
      <c r="H131" s="94">
        <f>'[1]Tab 1.2'!M201</f>
        <v>39</v>
      </c>
      <c r="I131" s="94">
        <f>'[1]Tab 1.2'!N201</f>
        <v>93</v>
      </c>
      <c r="J131" s="94">
        <f>'[1]Tab 1.2'!O201</f>
        <v>123</v>
      </c>
      <c r="K131" s="94">
        <f>'[1]Tab 1.2'!P201</f>
        <v>66</v>
      </c>
      <c r="L131" s="94">
        <f>'[1]Tab 1.2'!Q201</f>
        <v>57</v>
      </c>
    </row>
    <row r="132" spans="1:12" ht="11.45" customHeight="1">
      <c r="A132" s="66">
        <f>IF(C132&lt;&gt;"",COUNTA($C$10:C132),"")</f>
        <v>117</v>
      </c>
      <c r="B132" s="95"/>
      <c r="C132" s="96" t="s">
        <v>70</v>
      </c>
      <c r="D132" s="94">
        <f>'[1]Tab 1.2'!I202</f>
        <v>692</v>
      </c>
      <c r="E132" s="94">
        <f>'[1]Tab 1.2'!J202</f>
        <v>454</v>
      </c>
      <c r="F132" s="94">
        <f>'[1]Tab 1.2'!K202</f>
        <v>239</v>
      </c>
      <c r="G132" s="94">
        <f>'[1]Tab 1.2'!L202</f>
        <v>167</v>
      </c>
      <c r="H132" s="94">
        <f>'[1]Tab 1.2'!M202</f>
        <v>72</v>
      </c>
      <c r="I132" s="94">
        <f>'[1]Tab 1.2'!N202</f>
        <v>215</v>
      </c>
      <c r="J132" s="94">
        <f>'[1]Tab 1.2'!O202</f>
        <v>238</v>
      </c>
      <c r="K132" s="94">
        <f>'[1]Tab 1.2'!P202</f>
        <v>149</v>
      </c>
      <c r="L132" s="94">
        <f>'[1]Tab 1.2'!Q202</f>
        <v>89</v>
      </c>
    </row>
    <row r="133" spans="1:12" ht="30" customHeight="1">
      <c r="A133" s="66" t="str">
        <f>IF(C133&lt;&gt;"",COUNTA($C$10:C133),"")</f>
        <v/>
      </c>
      <c r="B133" s="95"/>
      <c r="C133" s="98"/>
      <c r="D133" s="193" t="s">
        <v>270</v>
      </c>
      <c r="E133" s="186"/>
      <c r="F133" s="186"/>
      <c r="G133" s="186"/>
      <c r="H133" s="186"/>
      <c r="I133" s="186"/>
      <c r="J133" s="186"/>
      <c r="K133" s="186"/>
      <c r="L133" s="186"/>
    </row>
    <row r="134" spans="1:12" s="91" customFormat="1" ht="20.100000000000001" customHeight="1">
      <c r="A134" s="66">
        <f>IF(C134&lt;&gt;"",COUNTA($C$10:C134),"")</f>
        <v>118</v>
      </c>
      <c r="B134" s="89" t="s">
        <v>36</v>
      </c>
      <c r="C134" s="90" t="s">
        <v>16</v>
      </c>
      <c r="D134" s="74">
        <f>'[1]Tab 1.2'!I209</f>
        <v>33</v>
      </c>
      <c r="E134" s="74">
        <f>'[1]Tab 1.2'!J209</f>
        <v>33</v>
      </c>
      <c r="F134" s="74">
        <f>'[1]Tab 1.2'!K209</f>
        <v>25</v>
      </c>
      <c r="G134" s="74">
        <f>'[1]Tab 1.2'!L209</f>
        <v>23</v>
      </c>
      <c r="H134" s="74">
        <f>'[1]Tab 1.2'!M209</f>
        <v>2</v>
      </c>
      <c r="I134" s="74">
        <f>'[1]Tab 1.2'!N209</f>
        <v>8</v>
      </c>
      <c r="J134" s="74">
        <f>'[1]Tab 1.2'!O209</f>
        <v>0</v>
      </c>
      <c r="K134" s="74">
        <f>'[1]Tab 1.2'!P209</f>
        <v>0</v>
      </c>
      <c r="L134" s="74">
        <f>'[1]Tab 1.2'!Q209</f>
        <v>0</v>
      </c>
    </row>
    <row r="135" spans="1:12" ht="11.45" customHeight="1">
      <c r="A135" s="66">
        <f>IF(C135&lt;&gt;"",COUNTA($C$10:C135),"")</f>
        <v>119</v>
      </c>
      <c r="B135" s="85" t="s">
        <v>130</v>
      </c>
      <c r="C135" s="87" t="s">
        <v>17</v>
      </c>
      <c r="D135" s="74">
        <f>'[1]Tab 1.2'!I210</f>
        <v>27</v>
      </c>
      <c r="E135" s="74">
        <f>'[1]Tab 1.2'!J210</f>
        <v>27</v>
      </c>
      <c r="F135" s="74">
        <f>'[1]Tab 1.2'!K210</f>
        <v>18</v>
      </c>
      <c r="G135" s="74">
        <f>'[1]Tab 1.2'!L210</f>
        <v>14</v>
      </c>
      <c r="H135" s="74">
        <f>'[1]Tab 1.2'!M210</f>
        <v>4</v>
      </c>
      <c r="I135" s="74">
        <f>'[1]Tab 1.2'!N210</f>
        <v>9</v>
      </c>
      <c r="J135" s="74">
        <f>'[1]Tab 1.2'!O210</f>
        <v>0</v>
      </c>
      <c r="K135" s="74">
        <f>'[1]Tab 1.2'!P210</f>
        <v>0</v>
      </c>
      <c r="L135" s="74">
        <f>'[1]Tab 1.2'!Q210</f>
        <v>0</v>
      </c>
    </row>
    <row r="136" spans="1:12" ht="11.45" customHeight="1">
      <c r="A136" s="66">
        <f>IF(C136&lt;&gt;"",COUNTA($C$10:C136),"")</f>
        <v>120</v>
      </c>
      <c r="B136" s="85"/>
      <c r="C136" s="87" t="s">
        <v>70</v>
      </c>
      <c r="D136" s="74">
        <f>'[1]Tab 1.2'!I211</f>
        <v>60</v>
      </c>
      <c r="E136" s="74">
        <f>'[1]Tab 1.2'!J211</f>
        <v>60</v>
      </c>
      <c r="F136" s="74">
        <f>'[1]Tab 1.2'!K211</f>
        <v>43</v>
      </c>
      <c r="G136" s="74">
        <f>'[1]Tab 1.2'!L211</f>
        <v>37</v>
      </c>
      <c r="H136" s="74">
        <f>'[1]Tab 1.2'!M211</f>
        <v>6</v>
      </c>
      <c r="I136" s="74">
        <f>'[1]Tab 1.2'!N211</f>
        <v>17</v>
      </c>
      <c r="J136" s="74">
        <f>'[1]Tab 1.2'!O211</f>
        <v>0</v>
      </c>
      <c r="K136" s="74">
        <f>'[1]Tab 1.2'!P211</f>
        <v>0</v>
      </c>
      <c r="L136" s="74">
        <f>'[1]Tab 1.2'!Q211</f>
        <v>0</v>
      </c>
    </row>
    <row r="137" spans="1:12" s="91" customFormat="1" ht="20.100000000000001" customHeight="1">
      <c r="A137" s="66">
        <f>IF(C137&lt;&gt;"",COUNTA($C$10:C137),"")</f>
        <v>121</v>
      </c>
      <c r="B137" s="89" t="s">
        <v>33</v>
      </c>
      <c r="C137" s="90" t="s">
        <v>16</v>
      </c>
      <c r="D137" s="74">
        <f>'[1]Tab 1.2'!I227</f>
        <v>5</v>
      </c>
      <c r="E137" s="74">
        <f>'[1]Tab 1.2'!J227</f>
        <v>0</v>
      </c>
      <c r="F137" s="74">
        <f>'[1]Tab 1.2'!K227</f>
        <v>0</v>
      </c>
      <c r="G137" s="74">
        <f>'[1]Tab 1.2'!L227</f>
        <v>0</v>
      </c>
      <c r="H137" s="74">
        <f>'[1]Tab 1.2'!M227</f>
        <v>0</v>
      </c>
      <c r="I137" s="74">
        <f>'[1]Tab 1.2'!N227</f>
        <v>0</v>
      </c>
      <c r="J137" s="74">
        <f>'[1]Tab 1.2'!O227</f>
        <v>5</v>
      </c>
      <c r="K137" s="74">
        <f>'[1]Tab 1.2'!P227</f>
        <v>5</v>
      </c>
      <c r="L137" s="74">
        <f>'[1]Tab 1.2'!Q227</f>
        <v>0</v>
      </c>
    </row>
    <row r="138" spans="1:12" ht="11.45" customHeight="1">
      <c r="A138" s="66">
        <f>IF(C138&lt;&gt;"",COUNTA($C$10:C138),"")</f>
        <v>122</v>
      </c>
      <c r="B138" s="85" t="s">
        <v>132</v>
      </c>
      <c r="C138" s="87" t="s">
        <v>17</v>
      </c>
      <c r="D138" s="74">
        <f>'[1]Tab 1.2'!I228</f>
        <v>19</v>
      </c>
      <c r="E138" s="74">
        <f>'[1]Tab 1.2'!J228</f>
        <v>1</v>
      </c>
      <c r="F138" s="74">
        <f>'[1]Tab 1.2'!K228</f>
        <v>1</v>
      </c>
      <c r="G138" s="74">
        <f>'[1]Tab 1.2'!L228</f>
        <v>1</v>
      </c>
      <c r="H138" s="74">
        <f>'[1]Tab 1.2'!M228</f>
        <v>0</v>
      </c>
      <c r="I138" s="74">
        <f>'[1]Tab 1.2'!N228</f>
        <v>0</v>
      </c>
      <c r="J138" s="74">
        <f>'[1]Tab 1.2'!O228</f>
        <v>18</v>
      </c>
      <c r="K138" s="74">
        <f>'[1]Tab 1.2'!P228</f>
        <v>11</v>
      </c>
      <c r="L138" s="74">
        <f>'[1]Tab 1.2'!Q228</f>
        <v>7</v>
      </c>
    </row>
    <row r="139" spans="1:12" ht="11.45" customHeight="1">
      <c r="A139" s="66">
        <f>IF(C139&lt;&gt;"",COUNTA($C$10:C139),"")</f>
        <v>123</v>
      </c>
      <c r="B139" s="85" t="s">
        <v>133</v>
      </c>
      <c r="C139" s="87" t="s">
        <v>70</v>
      </c>
      <c r="D139" s="74">
        <f>'[1]Tab 1.2'!I229</f>
        <v>24</v>
      </c>
      <c r="E139" s="74">
        <f>'[1]Tab 1.2'!J229</f>
        <v>1</v>
      </c>
      <c r="F139" s="74">
        <f>'[1]Tab 1.2'!K229</f>
        <v>1</v>
      </c>
      <c r="G139" s="74">
        <f>'[1]Tab 1.2'!L229</f>
        <v>1</v>
      </c>
      <c r="H139" s="74">
        <f>'[1]Tab 1.2'!M229</f>
        <v>0</v>
      </c>
      <c r="I139" s="74">
        <f>'[1]Tab 1.2'!N229</f>
        <v>0</v>
      </c>
      <c r="J139" s="74">
        <f>'[1]Tab 1.2'!O229</f>
        <v>23</v>
      </c>
      <c r="K139" s="74">
        <f>'[1]Tab 1.2'!P229</f>
        <v>16</v>
      </c>
      <c r="L139" s="74">
        <f>'[1]Tab 1.2'!Q229</f>
        <v>7</v>
      </c>
    </row>
    <row r="140" spans="1:12" s="91" customFormat="1" ht="23.1" customHeight="1">
      <c r="A140" s="66">
        <f>IF(C140&lt;&gt;"",COUNTA($C$10:C140),"")</f>
        <v>124</v>
      </c>
      <c r="B140" s="92" t="s">
        <v>90</v>
      </c>
      <c r="C140" s="93" t="s">
        <v>16</v>
      </c>
      <c r="D140" s="94">
        <f>'[1]Tab 1.2'!I233</f>
        <v>38</v>
      </c>
      <c r="E140" s="94">
        <f>'[1]Tab 1.2'!J233</f>
        <v>33</v>
      </c>
      <c r="F140" s="94">
        <f>'[1]Tab 1.2'!K233</f>
        <v>25</v>
      </c>
      <c r="G140" s="94">
        <f>'[1]Tab 1.2'!L233</f>
        <v>23</v>
      </c>
      <c r="H140" s="94">
        <f>'[1]Tab 1.2'!M233</f>
        <v>2</v>
      </c>
      <c r="I140" s="94">
        <f>'[1]Tab 1.2'!N233</f>
        <v>8</v>
      </c>
      <c r="J140" s="94">
        <f>'[1]Tab 1.2'!O233</f>
        <v>5</v>
      </c>
      <c r="K140" s="94">
        <f>'[1]Tab 1.2'!P233</f>
        <v>5</v>
      </c>
      <c r="L140" s="94">
        <f>'[1]Tab 1.2'!Q233</f>
        <v>0</v>
      </c>
    </row>
    <row r="141" spans="1:12" ht="11.45" customHeight="1">
      <c r="A141" s="66">
        <f>IF(C141&lt;&gt;"",COUNTA($C$10:C141),"")</f>
        <v>125</v>
      </c>
      <c r="B141" s="95"/>
      <c r="C141" s="96" t="s">
        <v>17</v>
      </c>
      <c r="D141" s="94">
        <f>'[1]Tab 1.2'!I234</f>
        <v>46</v>
      </c>
      <c r="E141" s="94">
        <f>'[1]Tab 1.2'!J234</f>
        <v>28</v>
      </c>
      <c r="F141" s="94">
        <f>'[1]Tab 1.2'!K234</f>
        <v>19</v>
      </c>
      <c r="G141" s="94">
        <f>'[1]Tab 1.2'!L234</f>
        <v>15</v>
      </c>
      <c r="H141" s="94">
        <f>'[1]Tab 1.2'!M234</f>
        <v>4</v>
      </c>
      <c r="I141" s="94">
        <f>'[1]Tab 1.2'!N234</f>
        <v>9</v>
      </c>
      <c r="J141" s="94">
        <f>'[1]Tab 1.2'!O234</f>
        <v>18</v>
      </c>
      <c r="K141" s="94">
        <f>'[1]Tab 1.2'!P234</f>
        <v>11</v>
      </c>
      <c r="L141" s="94">
        <f>'[1]Tab 1.2'!Q234</f>
        <v>7</v>
      </c>
    </row>
    <row r="142" spans="1:12" ht="11.45" customHeight="1">
      <c r="A142" s="66">
        <f>IF(C142&lt;&gt;"",COUNTA($C$10:C142),"")</f>
        <v>126</v>
      </c>
      <c r="B142" s="95"/>
      <c r="C142" s="96" t="s">
        <v>70</v>
      </c>
      <c r="D142" s="94">
        <f>'[1]Tab 1.2'!I235</f>
        <v>84</v>
      </c>
      <c r="E142" s="94">
        <f>'[1]Tab 1.2'!J235</f>
        <v>61</v>
      </c>
      <c r="F142" s="94">
        <f>'[1]Tab 1.2'!K235</f>
        <v>44</v>
      </c>
      <c r="G142" s="94">
        <f>'[1]Tab 1.2'!L235</f>
        <v>38</v>
      </c>
      <c r="H142" s="94">
        <f>'[1]Tab 1.2'!M235</f>
        <v>6</v>
      </c>
      <c r="I142" s="94">
        <f>'[1]Tab 1.2'!N235</f>
        <v>17</v>
      </c>
      <c r="J142" s="94">
        <f>'[1]Tab 1.2'!O235</f>
        <v>23</v>
      </c>
      <c r="K142" s="94">
        <f>'[1]Tab 1.2'!P235</f>
        <v>16</v>
      </c>
      <c r="L142" s="94">
        <f>'[1]Tab 1.2'!Q235</f>
        <v>7</v>
      </c>
    </row>
    <row r="143" spans="1:12" ht="24.95" customHeight="1">
      <c r="A143" s="66" t="str">
        <f>IF(C143&lt;&gt;"",COUNTA($C$10:C143),"")</f>
        <v/>
      </c>
      <c r="B143" s="95"/>
      <c r="C143" s="98"/>
      <c r="D143" s="190" t="s">
        <v>271</v>
      </c>
      <c r="E143" s="192"/>
      <c r="F143" s="192"/>
      <c r="G143" s="192"/>
      <c r="H143" s="192"/>
      <c r="I143" s="192"/>
      <c r="J143" s="192"/>
      <c r="K143" s="192"/>
      <c r="L143" s="192"/>
    </row>
    <row r="144" spans="1:12" s="91" customFormat="1" ht="20.100000000000001" customHeight="1">
      <c r="A144" s="66">
        <f>IF(C144&lt;&gt;"",COUNTA($C$10:C144),"")</f>
        <v>127</v>
      </c>
      <c r="B144" s="89" t="s">
        <v>36</v>
      </c>
      <c r="C144" s="90" t="s">
        <v>16</v>
      </c>
      <c r="D144" s="74">
        <f>'[1]Tab 1.2'!I242</f>
        <v>3</v>
      </c>
      <c r="E144" s="74">
        <f>'[1]Tab 1.2'!J242</f>
        <v>3</v>
      </c>
      <c r="F144" s="74">
        <f>'[1]Tab 1.2'!K242</f>
        <v>3</v>
      </c>
      <c r="G144" s="74">
        <f>'[1]Tab 1.2'!L242</f>
        <v>1</v>
      </c>
      <c r="H144" s="74">
        <f>'[1]Tab 1.2'!M242</f>
        <v>2</v>
      </c>
      <c r="I144" s="74">
        <f>'[1]Tab 1.2'!N242</f>
        <v>0</v>
      </c>
      <c r="J144" s="74">
        <f>'[1]Tab 1.2'!O242</f>
        <v>0</v>
      </c>
      <c r="K144" s="74">
        <f>'[1]Tab 1.2'!P242</f>
        <v>0</v>
      </c>
      <c r="L144" s="74">
        <f>'[1]Tab 1.2'!Q242</f>
        <v>0</v>
      </c>
    </row>
    <row r="145" spans="1:12" ht="11.45" customHeight="1">
      <c r="A145" s="66">
        <f>IF(C145&lt;&gt;"",COUNTA($C$10:C145),"")</f>
        <v>128</v>
      </c>
      <c r="B145" s="85" t="s">
        <v>130</v>
      </c>
      <c r="C145" s="87" t="s">
        <v>17</v>
      </c>
      <c r="D145" s="74">
        <f>'[1]Tab 1.2'!I243</f>
        <v>7</v>
      </c>
      <c r="E145" s="74">
        <f>'[1]Tab 1.2'!J243</f>
        <v>7</v>
      </c>
      <c r="F145" s="74">
        <f>'[1]Tab 1.2'!K243</f>
        <v>7</v>
      </c>
      <c r="G145" s="74">
        <f>'[1]Tab 1.2'!L243</f>
        <v>6</v>
      </c>
      <c r="H145" s="74">
        <f>'[1]Tab 1.2'!M243</f>
        <v>1</v>
      </c>
      <c r="I145" s="74">
        <f>'[1]Tab 1.2'!N243</f>
        <v>0</v>
      </c>
      <c r="J145" s="74">
        <f>'[1]Tab 1.2'!O243</f>
        <v>0</v>
      </c>
      <c r="K145" s="74">
        <f>'[1]Tab 1.2'!P243</f>
        <v>0</v>
      </c>
      <c r="L145" s="74">
        <f>'[1]Tab 1.2'!Q243</f>
        <v>0</v>
      </c>
    </row>
    <row r="146" spans="1:12" ht="11.45" customHeight="1">
      <c r="A146" s="66">
        <f>IF(C146&lt;&gt;"",COUNTA($C$10:C146),"")</f>
        <v>129</v>
      </c>
      <c r="B146" s="85"/>
      <c r="C146" s="87" t="s">
        <v>70</v>
      </c>
      <c r="D146" s="74">
        <f>'[1]Tab 1.2'!I244</f>
        <v>10</v>
      </c>
      <c r="E146" s="74">
        <f>'[1]Tab 1.2'!J244</f>
        <v>10</v>
      </c>
      <c r="F146" s="74">
        <f>'[1]Tab 1.2'!K244</f>
        <v>10</v>
      </c>
      <c r="G146" s="74">
        <f>'[1]Tab 1.2'!L244</f>
        <v>7</v>
      </c>
      <c r="H146" s="74">
        <f>'[1]Tab 1.2'!M244</f>
        <v>3</v>
      </c>
      <c r="I146" s="74">
        <f>'[1]Tab 1.2'!N244</f>
        <v>0</v>
      </c>
      <c r="J146" s="74">
        <f>'[1]Tab 1.2'!O244</f>
        <v>0</v>
      </c>
      <c r="K146" s="74">
        <f>'[1]Tab 1.2'!P244</f>
        <v>0</v>
      </c>
      <c r="L146" s="74">
        <f>'[1]Tab 1.2'!Q244</f>
        <v>0</v>
      </c>
    </row>
    <row r="147" spans="1:12" s="91" customFormat="1" ht="20.100000000000001" customHeight="1">
      <c r="A147" s="66">
        <f>IF(C147&lt;&gt;"",COUNTA($C$10:C147),"")</f>
        <v>130</v>
      </c>
      <c r="B147" s="89" t="s">
        <v>33</v>
      </c>
      <c r="C147" s="90" t="s">
        <v>16</v>
      </c>
      <c r="D147" s="74">
        <f>'[1]Tab 1.2'!I260</f>
        <v>1</v>
      </c>
      <c r="E147" s="74">
        <f>'[1]Tab 1.2'!J260</f>
        <v>1</v>
      </c>
      <c r="F147" s="74">
        <f>'[1]Tab 1.2'!K260</f>
        <v>1</v>
      </c>
      <c r="G147" s="74">
        <f>'[1]Tab 1.2'!L260</f>
        <v>1</v>
      </c>
      <c r="H147" s="74">
        <f>'[1]Tab 1.2'!M260</f>
        <v>0</v>
      </c>
      <c r="I147" s="74">
        <f>'[1]Tab 1.2'!N260</f>
        <v>0</v>
      </c>
      <c r="J147" s="74">
        <f>'[1]Tab 1.2'!O260</f>
        <v>0</v>
      </c>
      <c r="K147" s="74">
        <f>'[1]Tab 1.2'!P260</f>
        <v>0</v>
      </c>
      <c r="L147" s="74">
        <f>'[1]Tab 1.2'!Q260</f>
        <v>0</v>
      </c>
    </row>
    <row r="148" spans="1:12" ht="11.45" customHeight="1">
      <c r="A148" s="66">
        <f>IF(C148&lt;&gt;"",COUNTA($C$10:C148),"")</f>
        <v>131</v>
      </c>
      <c r="B148" s="85" t="s">
        <v>132</v>
      </c>
      <c r="C148" s="87" t="s">
        <v>17</v>
      </c>
      <c r="D148" s="74">
        <f>'[1]Tab 1.2'!I261</f>
        <v>4</v>
      </c>
      <c r="E148" s="74">
        <f>'[1]Tab 1.2'!J261</f>
        <v>2</v>
      </c>
      <c r="F148" s="74">
        <f>'[1]Tab 1.2'!K261</f>
        <v>2</v>
      </c>
      <c r="G148" s="74">
        <f>'[1]Tab 1.2'!L261</f>
        <v>2</v>
      </c>
      <c r="H148" s="74">
        <f>'[1]Tab 1.2'!M261</f>
        <v>0</v>
      </c>
      <c r="I148" s="74">
        <f>'[1]Tab 1.2'!N261</f>
        <v>0</v>
      </c>
      <c r="J148" s="74">
        <f>'[1]Tab 1.2'!O261</f>
        <v>2</v>
      </c>
      <c r="K148" s="74">
        <f>'[1]Tab 1.2'!P261</f>
        <v>1</v>
      </c>
      <c r="L148" s="74">
        <f>'[1]Tab 1.2'!Q261</f>
        <v>1</v>
      </c>
    </row>
    <row r="149" spans="1:12" ht="11.45" customHeight="1">
      <c r="A149" s="66">
        <f>IF(C149&lt;&gt;"",COUNTA($C$10:C149),"")</f>
        <v>132</v>
      </c>
      <c r="B149" s="85" t="s">
        <v>133</v>
      </c>
      <c r="C149" s="87" t="s">
        <v>70</v>
      </c>
      <c r="D149" s="74">
        <f>'[1]Tab 1.2'!I262</f>
        <v>5</v>
      </c>
      <c r="E149" s="74">
        <f>'[1]Tab 1.2'!J262</f>
        <v>3</v>
      </c>
      <c r="F149" s="74">
        <f>'[1]Tab 1.2'!K262</f>
        <v>3</v>
      </c>
      <c r="G149" s="74">
        <f>'[1]Tab 1.2'!L262</f>
        <v>3</v>
      </c>
      <c r="H149" s="74">
        <f>'[1]Tab 1.2'!M262</f>
        <v>0</v>
      </c>
      <c r="I149" s="74">
        <f>'[1]Tab 1.2'!N262</f>
        <v>0</v>
      </c>
      <c r="J149" s="74">
        <f>'[1]Tab 1.2'!O262</f>
        <v>2</v>
      </c>
      <c r="K149" s="74">
        <f>'[1]Tab 1.2'!P262</f>
        <v>1</v>
      </c>
      <c r="L149" s="74">
        <f>'[1]Tab 1.2'!Q262</f>
        <v>1</v>
      </c>
    </row>
    <row r="150" spans="1:12" s="91" customFormat="1" ht="23.1" customHeight="1">
      <c r="A150" s="66">
        <f>IF(C150&lt;&gt;"",COUNTA($C$10:C150),"")</f>
        <v>133</v>
      </c>
      <c r="B150" s="92" t="s">
        <v>90</v>
      </c>
      <c r="C150" s="93" t="s">
        <v>16</v>
      </c>
      <c r="D150" s="94">
        <f>'[1]Tab 1.2'!I266</f>
        <v>4</v>
      </c>
      <c r="E150" s="94">
        <f>'[1]Tab 1.2'!J266</f>
        <v>4</v>
      </c>
      <c r="F150" s="94">
        <f>'[1]Tab 1.2'!K266</f>
        <v>4</v>
      </c>
      <c r="G150" s="94">
        <f>'[1]Tab 1.2'!L266</f>
        <v>2</v>
      </c>
      <c r="H150" s="94">
        <f>'[1]Tab 1.2'!M266</f>
        <v>2</v>
      </c>
      <c r="I150" s="94">
        <f>'[1]Tab 1.2'!N266</f>
        <v>0</v>
      </c>
      <c r="J150" s="94">
        <f>'[1]Tab 1.2'!O266</f>
        <v>0</v>
      </c>
      <c r="K150" s="94">
        <f>'[1]Tab 1.2'!P266</f>
        <v>0</v>
      </c>
      <c r="L150" s="94">
        <f>'[1]Tab 1.2'!Q266</f>
        <v>0</v>
      </c>
    </row>
    <row r="151" spans="1:12" ht="11.45" customHeight="1">
      <c r="A151" s="66">
        <f>IF(C151&lt;&gt;"",COUNTA($C$10:C151),"")</f>
        <v>134</v>
      </c>
      <c r="B151" s="95"/>
      <c r="C151" s="96" t="s">
        <v>17</v>
      </c>
      <c r="D151" s="94">
        <f>'[1]Tab 1.2'!I267</f>
        <v>11</v>
      </c>
      <c r="E151" s="94">
        <f>'[1]Tab 1.2'!J267</f>
        <v>9</v>
      </c>
      <c r="F151" s="94">
        <f>'[1]Tab 1.2'!K267</f>
        <v>9</v>
      </c>
      <c r="G151" s="94">
        <f>'[1]Tab 1.2'!L267</f>
        <v>8</v>
      </c>
      <c r="H151" s="94">
        <f>'[1]Tab 1.2'!M267</f>
        <v>1</v>
      </c>
      <c r="I151" s="94">
        <f>'[1]Tab 1.2'!N267</f>
        <v>0</v>
      </c>
      <c r="J151" s="94">
        <f>'[1]Tab 1.2'!O267</f>
        <v>2</v>
      </c>
      <c r="K151" s="94">
        <f>'[1]Tab 1.2'!P267</f>
        <v>1</v>
      </c>
      <c r="L151" s="94">
        <f>'[1]Tab 1.2'!Q267</f>
        <v>1</v>
      </c>
    </row>
    <row r="152" spans="1:12" ht="11.45" customHeight="1">
      <c r="A152" s="66">
        <f>IF(C152&lt;&gt;"",COUNTA($C$10:C152),"")</f>
        <v>135</v>
      </c>
      <c r="B152" s="95"/>
      <c r="C152" s="96" t="s">
        <v>70</v>
      </c>
      <c r="D152" s="94">
        <f>'[1]Tab 1.2'!I268</f>
        <v>15</v>
      </c>
      <c r="E152" s="94">
        <f>'[1]Tab 1.2'!J268</f>
        <v>13</v>
      </c>
      <c r="F152" s="94">
        <f>'[1]Tab 1.2'!K268</f>
        <v>13</v>
      </c>
      <c r="G152" s="94">
        <f>'[1]Tab 1.2'!L268</f>
        <v>10</v>
      </c>
      <c r="H152" s="94">
        <f>'[1]Tab 1.2'!M268</f>
        <v>3</v>
      </c>
      <c r="I152" s="94">
        <f>'[1]Tab 1.2'!N268</f>
        <v>0</v>
      </c>
      <c r="J152" s="94">
        <f>'[1]Tab 1.2'!O268</f>
        <v>2</v>
      </c>
      <c r="K152" s="94">
        <f>'[1]Tab 1.2'!P268</f>
        <v>1</v>
      </c>
      <c r="L152" s="94">
        <f>'[1]Tab 1.2'!Q268</f>
        <v>1</v>
      </c>
    </row>
    <row r="153" spans="1:12" ht="30" customHeight="1">
      <c r="A153" s="66" t="str">
        <f>IF(C153&lt;&gt;"",COUNTA($C$10:C153),"")</f>
        <v/>
      </c>
      <c r="B153" s="95"/>
      <c r="C153" s="98"/>
      <c r="D153" s="190" t="s">
        <v>273</v>
      </c>
      <c r="E153" s="192"/>
      <c r="F153" s="192"/>
      <c r="G153" s="192"/>
      <c r="H153" s="192"/>
      <c r="I153" s="192"/>
      <c r="J153" s="192"/>
      <c r="K153" s="192"/>
      <c r="L153" s="192"/>
    </row>
    <row r="154" spans="1:12" s="91" customFormat="1" ht="20.100000000000001" customHeight="1">
      <c r="A154" s="66">
        <f>IF(C154&lt;&gt;"",COUNTA($C$10:C154),"")</f>
        <v>136</v>
      </c>
      <c r="B154" s="89" t="s">
        <v>36</v>
      </c>
      <c r="C154" s="90" t="s">
        <v>16</v>
      </c>
      <c r="D154" s="74">
        <f>'[1]Tab 1.2'!I308</f>
        <v>0</v>
      </c>
      <c r="E154" s="74">
        <f>'[1]Tab 1.2'!J308</f>
        <v>0</v>
      </c>
      <c r="F154" s="74">
        <f>'[1]Tab 1.2'!K308</f>
        <v>0</v>
      </c>
      <c r="G154" s="74">
        <f>'[1]Tab 1.2'!L308</f>
        <v>0</v>
      </c>
      <c r="H154" s="74">
        <f>'[1]Tab 1.2'!M308</f>
        <v>0</v>
      </c>
      <c r="I154" s="74">
        <f>'[1]Tab 1.2'!N308</f>
        <v>0</v>
      </c>
      <c r="J154" s="74">
        <f>'[1]Tab 1.2'!O308</f>
        <v>0</v>
      </c>
      <c r="K154" s="74">
        <f>'[1]Tab 1.2'!P308</f>
        <v>0</v>
      </c>
      <c r="L154" s="74">
        <f>'[1]Tab 1.2'!Q308</f>
        <v>0</v>
      </c>
    </row>
    <row r="155" spans="1:12" ht="11.45" customHeight="1">
      <c r="A155" s="66">
        <f>IF(C155&lt;&gt;"",COUNTA($C$10:C155),"")</f>
        <v>137</v>
      </c>
      <c r="B155" s="85" t="s">
        <v>130</v>
      </c>
      <c r="C155" s="87" t="s">
        <v>17</v>
      </c>
      <c r="D155" s="74">
        <f>'[1]Tab 1.2'!I309</f>
        <v>2</v>
      </c>
      <c r="E155" s="74">
        <f>'[1]Tab 1.2'!J309</f>
        <v>2</v>
      </c>
      <c r="F155" s="74">
        <f>'[1]Tab 1.2'!K309</f>
        <v>2</v>
      </c>
      <c r="G155" s="74">
        <f>'[1]Tab 1.2'!L309</f>
        <v>2</v>
      </c>
      <c r="H155" s="74">
        <f>'[1]Tab 1.2'!M309</f>
        <v>0</v>
      </c>
      <c r="I155" s="74">
        <f>'[1]Tab 1.2'!N309</f>
        <v>0</v>
      </c>
      <c r="J155" s="74">
        <f>'[1]Tab 1.2'!O309</f>
        <v>0</v>
      </c>
      <c r="K155" s="74">
        <f>'[1]Tab 1.2'!P309</f>
        <v>0</v>
      </c>
      <c r="L155" s="74">
        <f>'[1]Tab 1.2'!Q309</f>
        <v>0</v>
      </c>
    </row>
    <row r="156" spans="1:12" ht="11.45" customHeight="1">
      <c r="A156" s="66">
        <f>IF(C156&lt;&gt;"",COUNTA($C$10:C156),"")</f>
        <v>138</v>
      </c>
      <c r="B156" s="85"/>
      <c r="C156" s="87" t="s">
        <v>70</v>
      </c>
      <c r="D156" s="74">
        <f>'[1]Tab 1.2'!I310</f>
        <v>2</v>
      </c>
      <c r="E156" s="74">
        <f>'[1]Tab 1.2'!J310</f>
        <v>2</v>
      </c>
      <c r="F156" s="74">
        <f>'[1]Tab 1.2'!K310</f>
        <v>2</v>
      </c>
      <c r="G156" s="74">
        <f>'[1]Tab 1.2'!L310</f>
        <v>2</v>
      </c>
      <c r="H156" s="74">
        <f>'[1]Tab 1.2'!M310</f>
        <v>0</v>
      </c>
      <c r="I156" s="74">
        <f>'[1]Tab 1.2'!N310</f>
        <v>0</v>
      </c>
      <c r="J156" s="74">
        <f>'[1]Tab 1.2'!O310</f>
        <v>0</v>
      </c>
      <c r="K156" s="74">
        <f>'[1]Tab 1.2'!P310</f>
        <v>0</v>
      </c>
      <c r="L156" s="74">
        <f>'[1]Tab 1.2'!Q310</f>
        <v>0</v>
      </c>
    </row>
    <row r="157" spans="1:12" s="91" customFormat="1" ht="20.100000000000001" customHeight="1">
      <c r="A157" s="66">
        <f>IF(C157&lt;&gt;"",COUNTA($C$10:C157),"")</f>
        <v>139</v>
      </c>
      <c r="B157" s="89" t="s">
        <v>48</v>
      </c>
      <c r="C157" s="90" t="s">
        <v>16</v>
      </c>
      <c r="D157" s="74">
        <f>'[1]Tab 1.2'!I314</f>
        <v>3</v>
      </c>
      <c r="E157" s="74">
        <f>'[1]Tab 1.2'!J314</f>
        <v>3</v>
      </c>
      <c r="F157" s="74">
        <f>'[1]Tab 1.2'!K314</f>
        <v>3</v>
      </c>
      <c r="G157" s="74">
        <f>'[1]Tab 1.2'!L314</f>
        <v>0</v>
      </c>
      <c r="H157" s="74">
        <f>'[1]Tab 1.2'!M314</f>
        <v>3</v>
      </c>
      <c r="I157" s="74">
        <f>'[1]Tab 1.2'!N314</f>
        <v>0</v>
      </c>
      <c r="J157" s="74">
        <f>'[1]Tab 1.2'!O314</f>
        <v>0</v>
      </c>
      <c r="K157" s="74">
        <f>'[1]Tab 1.2'!P314</f>
        <v>0</v>
      </c>
      <c r="L157" s="74">
        <f>'[1]Tab 1.2'!Q314</f>
        <v>0</v>
      </c>
    </row>
    <row r="158" spans="1:12" ht="11.45" customHeight="1">
      <c r="A158" s="66">
        <f>IF(C158&lt;&gt;"",COUNTA($C$10:C158),"")</f>
        <v>140</v>
      </c>
      <c r="B158" s="85" t="s">
        <v>131</v>
      </c>
      <c r="C158" s="87" t="s">
        <v>17</v>
      </c>
      <c r="D158" s="74">
        <f>'[1]Tab 1.2'!I315</f>
        <v>7</v>
      </c>
      <c r="E158" s="74">
        <f>'[1]Tab 1.2'!J315</f>
        <v>7</v>
      </c>
      <c r="F158" s="74">
        <f>'[1]Tab 1.2'!K315</f>
        <v>6</v>
      </c>
      <c r="G158" s="74">
        <f>'[1]Tab 1.2'!L315</f>
        <v>3</v>
      </c>
      <c r="H158" s="74">
        <f>'[1]Tab 1.2'!M315</f>
        <v>3</v>
      </c>
      <c r="I158" s="74">
        <f>'[1]Tab 1.2'!N315</f>
        <v>1</v>
      </c>
      <c r="J158" s="74">
        <f>'[1]Tab 1.2'!O315</f>
        <v>0</v>
      </c>
      <c r="K158" s="74">
        <f>'[1]Tab 1.2'!P315</f>
        <v>0</v>
      </c>
      <c r="L158" s="74">
        <f>'[1]Tab 1.2'!Q315</f>
        <v>0</v>
      </c>
    </row>
    <row r="159" spans="1:12" ht="11.45" customHeight="1">
      <c r="A159" s="66">
        <f>IF(C159&lt;&gt;"",COUNTA($C$10:C159),"")</f>
        <v>141</v>
      </c>
      <c r="B159" s="85"/>
      <c r="C159" s="87" t="s">
        <v>70</v>
      </c>
      <c r="D159" s="74">
        <f>'[1]Tab 1.2'!I316</f>
        <v>10</v>
      </c>
      <c r="E159" s="74">
        <f>'[1]Tab 1.2'!J316</f>
        <v>10</v>
      </c>
      <c r="F159" s="74">
        <f>'[1]Tab 1.2'!K316</f>
        <v>9</v>
      </c>
      <c r="G159" s="74">
        <f>'[1]Tab 1.2'!L316</f>
        <v>3</v>
      </c>
      <c r="H159" s="74">
        <f>'[1]Tab 1.2'!M316</f>
        <v>6</v>
      </c>
      <c r="I159" s="74">
        <f>'[1]Tab 1.2'!N316</f>
        <v>1</v>
      </c>
      <c r="J159" s="74">
        <f>'[1]Tab 1.2'!O316</f>
        <v>0</v>
      </c>
      <c r="K159" s="74">
        <f>'[1]Tab 1.2'!P316</f>
        <v>0</v>
      </c>
      <c r="L159" s="74">
        <f>'[1]Tab 1.2'!Q316</f>
        <v>0</v>
      </c>
    </row>
    <row r="160" spans="1:12" s="91" customFormat="1" ht="20.100000000000001" customHeight="1">
      <c r="A160" s="66">
        <f>IF(C160&lt;&gt;"",COUNTA($C$10:C160),"")</f>
        <v>142</v>
      </c>
      <c r="B160" s="89" t="s">
        <v>33</v>
      </c>
      <c r="C160" s="90" t="s">
        <v>16</v>
      </c>
      <c r="D160" s="74">
        <f>'[1]Tab 1.2'!I326</f>
        <v>4</v>
      </c>
      <c r="E160" s="74">
        <f>'[1]Tab 1.2'!J326</f>
        <v>0</v>
      </c>
      <c r="F160" s="74">
        <f>'[1]Tab 1.2'!K326</f>
        <v>0</v>
      </c>
      <c r="G160" s="74">
        <f>'[1]Tab 1.2'!L326</f>
        <v>0</v>
      </c>
      <c r="H160" s="74">
        <f>'[1]Tab 1.2'!M326</f>
        <v>0</v>
      </c>
      <c r="I160" s="74">
        <f>'[1]Tab 1.2'!N326</f>
        <v>0</v>
      </c>
      <c r="J160" s="74">
        <f>'[1]Tab 1.2'!O326</f>
        <v>4</v>
      </c>
      <c r="K160" s="74">
        <f>'[1]Tab 1.2'!P326</f>
        <v>2</v>
      </c>
      <c r="L160" s="74">
        <f>'[1]Tab 1.2'!Q326</f>
        <v>2</v>
      </c>
    </row>
    <row r="161" spans="1:12" ht="11.45" customHeight="1">
      <c r="A161" s="66">
        <f>IF(C161&lt;&gt;"",COUNTA($C$10:C161),"")</f>
        <v>143</v>
      </c>
      <c r="B161" s="85" t="s">
        <v>132</v>
      </c>
      <c r="C161" s="87" t="s">
        <v>17</v>
      </c>
      <c r="D161" s="74">
        <f>'[1]Tab 1.2'!I327</f>
        <v>19</v>
      </c>
      <c r="E161" s="74">
        <f>'[1]Tab 1.2'!J327</f>
        <v>3</v>
      </c>
      <c r="F161" s="74">
        <f>'[1]Tab 1.2'!K327</f>
        <v>2</v>
      </c>
      <c r="G161" s="74">
        <f>'[1]Tab 1.2'!L327</f>
        <v>0</v>
      </c>
      <c r="H161" s="74">
        <f>'[1]Tab 1.2'!M327</f>
        <v>2</v>
      </c>
      <c r="I161" s="74">
        <f>'[1]Tab 1.2'!N327</f>
        <v>1</v>
      </c>
      <c r="J161" s="74">
        <f>'[1]Tab 1.2'!O327</f>
        <v>16</v>
      </c>
      <c r="K161" s="74">
        <f>'[1]Tab 1.2'!P327</f>
        <v>8</v>
      </c>
      <c r="L161" s="74">
        <f>'[1]Tab 1.2'!Q327</f>
        <v>8</v>
      </c>
    </row>
    <row r="162" spans="1:12" ht="11.45" customHeight="1">
      <c r="A162" s="66">
        <f>IF(C162&lt;&gt;"",COUNTA($C$10:C162),"")</f>
        <v>144</v>
      </c>
      <c r="B162" s="85" t="s">
        <v>133</v>
      </c>
      <c r="C162" s="87" t="s">
        <v>70</v>
      </c>
      <c r="D162" s="74">
        <f>'[1]Tab 1.2'!I328</f>
        <v>23</v>
      </c>
      <c r="E162" s="74">
        <f>'[1]Tab 1.2'!J328</f>
        <v>3</v>
      </c>
      <c r="F162" s="74">
        <f>'[1]Tab 1.2'!K328</f>
        <v>2</v>
      </c>
      <c r="G162" s="74">
        <f>'[1]Tab 1.2'!L328</f>
        <v>0</v>
      </c>
      <c r="H162" s="74">
        <f>'[1]Tab 1.2'!M328</f>
        <v>2</v>
      </c>
      <c r="I162" s="74">
        <f>'[1]Tab 1.2'!N328</f>
        <v>1</v>
      </c>
      <c r="J162" s="74">
        <f>'[1]Tab 1.2'!O328</f>
        <v>20</v>
      </c>
      <c r="K162" s="74">
        <f>'[1]Tab 1.2'!P328</f>
        <v>10</v>
      </c>
      <c r="L162" s="74">
        <f>'[1]Tab 1.2'!Q328</f>
        <v>10</v>
      </c>
    </row>
    <row r="163" spans="1:12" s="91" customFormat="1" ht="20.100000000000001" customHeight="1">
      <c r="A163" s="66">
        <f>IF(C163&lt;&gt;"",COUNTA($C$10:C163),"")</f>
        <v>145</v>
      </c>
      <c r="B163" s="92" t="s">
        <v>90</v>
      </c>
      <c r="C163" s="93" t="s">
        <v>16</v>
      </c>
      <c r="D163" s="94">
        <f>'[1]Tab 1.2'!I332</f>
        <v>7</v>
      </c>
      <c r="E163" s="94">
        <f>'[1]Tab 1.2'!J332</f>
        <v>3</v>
      </c>
      <c r="F163" s="94">
        <f>'[1]Tab 1.2'!K332</f>
        <v>3</v>
      </c>
      <c r="G163" s="94">
        <f>'[1]Tab 1.2'!L332</f>
        <v>0</v>
      </c>
      <c r="H163" s="94">
        <f>'[1]Tab 1.2'!M332</f>
        <v>3</v>
      </c>
      <c r="I163" s="94">
        <f>'[1]Tab 1.2'!N332</f>
        <v>0</v>
      </c>
      <c r="J163" s="94">
        <f>'[1]Tab 1.2'!O332</f>
        <v>4</v>
      </c>
      <c r="K163" s="94">
        <f>'[1]Tab 1.2'!P332</f>
        <v>2</v>
      </c>
      <c r="L163" s="94">
        <f>'[1]Tab 1.2'!Q332</f>
        <v>2</v>
      </c>
    </row>
    <row r="164" spans="1:12" ht="11.45" customHeight="1">
      <c r="A164" s="66">
        <f>IF(C164&lt;&gt;"",COUNTA($C$10:C164),"")</f>
        <v>146</v>
      </c>
      <c r="B164" s="95"/>
      <c r="C164" s="96" t="s">
        <v>17</v>
      </c>
      <c r="D164" s="94">
        <f>'[1]Tab 1.2'!I333</f>
        <v>28</v>
      </c>
      <c r="E164" s="94">
        <f>'[1]Tab 1.2'!J333</f>
        <v>12</v>
      </c>
      <c r="F164" s="94">
        <f>'[1]Tab 1.2'!K333</f>
        <v>10</v>
      </c>
      <c r="G164" s="94">
        <f>'[1]Tab 1.2'!L333</f>
        <v>5</v>
      </c>
      <c r="H164" s="94">
        <f>'[1]Tab 1.2'!M333</f>
        <v>5</v>
      </c>
      <c r="I164" s="94">
        <f>'[1]Tab 1.2'!N333</f>
        <v>2</v>
      </c>
      <c r="J164" s="94">
        <f>'[1]Tab 1.2'!O333</f>
        <v>16</v>
      </c>
      <c r="K164" s="94">
        <f>'[1]Tab 1.2'!P333</f>
        <v>8</v>
      </c>
      <c r="L164" s="94">
        <f>'[1]Tab 1.2'!Q333</f>
        <v>8</v>
      </c>
    </row>
    <row r="165" spans="1:12" ht="11.45" customHeight="1">
      <c r="A165" s="66">
        <f>IF(C165&lt;&gt;"",COUNTA($C$10:C165),"")</f>
        <v>147</v>
      </c>
      <c r="B165" s="95"/>
      <c r="C165" s="96" t="s">
        <v>70</v>
      </c>
      <c r="D165" s="94">
        <f>'[1]Tab 1.2'!I334</f>
        <v>35</v>
      </c>
      <c r="E165" s="94">
        <f>'[1]Tab 1.2'!J334</f>
        <v>15</v>
      </c>
      <c r="F165" s="94">
        <f>'[1]Tab 1.2'!K334</f>
        <v>13</v>
      </c>
      <c r="G165" s="94">
        <f>'[1]Tab 1.2'!L334</f>
        <v>5</v>
      </c>
      <c r="H165" s="94">
        <f>'[1]Tab 1.2'!M334</f>
        <v>8</v>
      </c>
      <c r="I165" s="94">
        <f>'[1]Tab 1.2'!N334</f>
        <v>2</v>
      </c>
      <c r="J165" s="94">
        <f>'[1]Tab 1.2'!O334</f>
        <v>20</v>
      </c>
      <c r="K165" s="94">
        <f>'[1]Tab 1.2'!P334</f>
        <v>10</v>
      </c>
      <c r="L165" s="94">
        <f>'[1]Tab 1.2'!Q334</f>
        <v>10</v>
      </c>
    </row>
    <row r="166" spans="1:12" s="91" customFormat="1" ht="20.100000000000001" customHeight="1">
      <c r="A166" s="66">
        <f>IF(C166&lt;&gt;"",COUNTA($C$10:C166),"")</f>
        <v>148</v>
      </c>
      <c r="B166" s="92" t="s">
        <v>287</v>
      </c>
      <c r="C166" s="93" t="s">
        <v>16</v>
      </c>
      <c r="D166" s="94">
        <f>'[1]Tab 1.2'!I335</f>
        <v>887</v>
      </c>
      <c r="E166" s="94">
        <f>'[1]Tab 1.2'!J335</f>
        <v>645</v>
      </c>
      <c r="F166" s="94">
        <f>'[1]Tab 1.2'!K335</f>
        <v>345</v>
      </c>
      <c r="G166" s="94">
        <f>'[1]Tab 1.2'!L335</f>
        <v>276</v>
      </c>
      <c r="H166" s="94">
        <f>'[1]Tab 1.2'!M335</f>
        <v>69</v>
      </c>
      <c r="I166" s="94">
        <f>'[1]Tab 1.2'!N335</f>
        <v>300</v>
      </c>
      <c r="J166" s="94">
        <f>'[1]Tab 1.2'!O335</f>
        <v>242</v>
      </c>
      <c r="K166" s="94">
        <f>'[1]Tab 1.2'!P335</f>
        <v>189</v>
      </c>
      <c r="L166" s="94">
        <f>'[1]Tab 1.2'!Q335</f>
        <v>53</v>
      </c>
    </row>
    <row r="167" spans="1:12" ht="11.45" customHeight="1">
      <c r="A167" s="66">
        <f>IF(C167&lt;&gt;"",COUNTA($C$10:C167),"")</f>
        <v>149</v>
      </c>
      <c r="B167" s="95"/>
      <c r="C167" s="96" t="s">
        <v>17</v>
      </c>
      <c r="D167" s="94">
        <f>'[1]Tab 1.2'!I336</f>
        <v>849</v>
      </c>
      <c r="E167" s="94">
        <f>'[1]Tab 1.2'!J336</f>
        <v>527</v>
      </c>
      <c r="F167" s="94">
        <f>'[1]Tab 1.2'!K336</f>
        <v>214</v>
      </c>
      <c r="G167" s="94">
        <f>'[1]Tab 1.2'!L336</f>
        <v>123</v>
      </c>
      <c r="H167" s="94">
        <f>'[1]Tab 1.2'!M336</f>
        <v>91</v>
      </c>
      <c r="I167" s="94">
        <f>'[1]Tab 1.2'!N336</f>
        <v>313</v>
      </c>
      <c r="J167" s="94">
        <f>'[1]Tab 1.2'!O336</f>
        <v>322</v>
      </c>
      <c r="K167" s="94">
        <f>'[1]Tab 1.2'!P336</f>
        <v>176</v>
      </c>
      <c r="L167" s="94">
        <f>'[1]Tab 1.2'!Q336</f>
        <v>146</v>
      </c>
    </row>
    <row r="168" spans="1:12" ht="11.45" customHeight="1">
      <c r="A168" s="66">
        <f>IF(C168&lt;&gt;"",COUNTA($C$10:C168),"")</f>
        <v>150</v>
      </c>
      <c r="B168" s="95"/>
      <c r="C168" s="96" t="s">
        <v>70</v>
      </c>
      <c r="D168" s="94">
        <f>'[1]Tab 1.2'!I337</f>
        <v>1736</v>
      </c>
      <c r="E168" s="94">
        <f>'[1]Tab 1.2'!J337</f>
        <v>1172</v>
      </c>
      <c r="F168" s="94">
        <f>'[1]Tab 1.2'!K337</f>
        <v>559</v>
      </c>
      <c r="G168" s="94">
        <f>'[1]Tab 1.2'!L337</f>
        <v>399</v>
      </c>
      <c r="H168" s="94">
        <f>'[1]Tab 1.2'!M337</f>
        <v>160</v>
      </c>
      <c r="I168" s="94">
        <f>'[1]Tab 1.2'!N337</f>
        <v>613</v>
      </c>
      <c r="J168" s="94">
        <f>'[1]Tab 1.2'!O337</f>
        <v>564</v>
      </c>
      <c r="K168" s="94">
        <f>'[1]Tab 1.2'!P337</f>
        <v>365</v>
      </c>
      <c r="L168" s="94">
        <f>'[1]Tab 1.2'!Q337</f>
        <v>199</v>
      </c>
    </row>
    <row r="169" spans="1:12" ht="24.95" customHeight="1">
      <c r="A169" s="66" t="str">
        <f>IF(C169&lt;&gt;"",COUNTA($C$10:C169),"")</f>
        <v/>
      </c>
      <c r="B169" s="85"/>
      <c r="C169" s="86"/>
      <c r="D169" s="203" t="s">
        <v>7</v>
      </c>
      <c r="E169" s="204"/>
      <c r="F169" s="204"/>
      <c r="G169" s="204"/>
      <c r="H169" s="204"/>
      <c r="I169" s="204"/>
      <c r="J169" s="204"/>
      <c r="K169" s="204"/>
      <c r="L169" s="204"/>
    </row>
    <row r="170" spans="1:12" ht="24.95" customHeight="1">
      <c r="A170" s="66" t="str">
        <f>IF(C170&lt;&gt;"",COUNTA($C$10:C170),"")</f>
        <v/>
      </c>
      <c r="B170" s="85"/>
      <c r="C170" s="86"/>
      <c r="D170" s="190" t="s">
        <v>275</v>
      </c>
      <c r="E170" s="192"/>
      <c r="F170" s="192"/>
      <c r="G170" s="192"/>
      <c r="H170" s="192"/>
      <c r="I170" s="192"/>
      <c r="J170" s="192"/>
      <c r="K170" s="192"/>
      <c r="L170" s="192"/>
    </row>
    <row r="171" spans="1:12" s="91" customFormat="1" ht="23.1" customHeight="1">
      <c r="A171" s="66">
        <f>IF(C171&lt;&gt;"",COUNTA($C$10:C171),"")</f>
        <v>151</v>
      </c>
      <c r="B171" s="89" t="s">
        <v>36</v>
      </c>
      <c r="C171" s="90" t="s">
        <v>16</v>
      </c>
      <c r="D171" s="74">
        <f>'[1]Tab 1.2'!I344</f>
        <v>70</v>
      </c>
      <c r="E171" s="74">
        <f>'[1]Tab 1.2'!J344</f>
        <v>56</v>
      </c>
      <c r="F171" s="74">
        <f>'[1]Tab 1.2'!K344</f>
        <v>56</v>
      </c>
      <c r="G171" s="74">
        <f>'[1]Tab 1.2'!L344</f>
        <v>54</v>
      </c>
      <c r="H171" s="74">
        <f>'[1]Tab 1.2'!M344</f>
        <v>2</v>
      </c>
      <c r="I171" s="74">
        <f>'[1]Tab 1.2'!N344</f>
        <v>0</v>
      </c>
      <c r="J171" s="74">
        <f>'[1]Tab 1.2'!O344</f>
        <v>14</v>
      </c>
      <c r="K171" s="74">
        <f>'[1]Tab 1.2'!P344</f>
        <v>14</v>
      </c>
      <c r="L171" s="74">
        <f>'[1]Tab 1.2'!Q344</f>
        <v>0</v>
      </c>
    </row>
    <row r="172" spans="1:12" ht="11.45" customHeight="1">
      <c r="A172" s="66">
        <f>IF(C172&lt;&gt;"",COUNTA($C$10:C172),"")</f>
        <v>152</v>
      </c>
      <c r="B172" s="85" t="s">
        <v>130</v>
      </c>
      <c r="C172" s="87" t="s">
        <v>17</v>
      </c>
      <c r="D172" s="74">
        <f>'[1]Tab 1.2'!I345</f>
        <v>45</v>
      </c>
      <c r="E172" s="74">
        <f>'[1]Tab 1.2'!J345</f>
        <v>42</v>
      </c>
      <c r="F172" s="74">
        <f>'[1]Tab 1.2'!K345</f>
        <v>42</v>
      </c>
      <c r="G172" s="74">
        <f>'[1]Tab 1.2'!L345</f>
        <v>38</v>
      </c>
      <c r="H172" s="74">
        <f>'[1]Tab 1.2'!M345</f>
        <v>4</v>
      </c>
      <c r="I172" s="74">
        <f>'[1]Tab 1.2'!N345</f>
        <v>0</v>
      </c>
      <c r="J172" s="74">
        <f>'[1]Tab 1.2'!O345</f>
        <v>3</v>
      </c>
      <c r="K172" s="74">
        <f>'[1]Tab 1.2'!P345</f>
        <v>3</v>
      </c>
      <c r="L172" s="74">
        <f>'[1]Tab 1.2'!Q345</f>
        <v>0</v>
      </c>
    </row>
    <row r="173" spans="1:12" ht="11.45" customHeight="1">
      <c r="A173" s="66">
        <f>IF(C173&lt;&gt;"",COUNTA($C$10:C173),"")</f>
        <v>153</v>
      </c>
      <c r="B173" s="85"/>
      <c r="C173" s="87" t="s">
        <v>70</v>
      </c>
      <c r="D173" s="74">
        <f>'[1]Tab 1.2'!I346</f>
        <v>115</v>
      </c>
      <c r="E173" s="74">
        <f>'[1]Tab 1.2'!J346</f>
        <v>98</v>
      </c>
      <c r="F173" s="74">
        <f>'[1]Tab 1.2'!K346</f>
        <v>98</v>
      </c>
      <c r="G173" s="74">
        <f>'[1]Tab 1.2'!L346</f>
        <v>92</v>
      </c>
      <c r="H173" s="74">
        <f>'[1]Tab 1.2'!M346</f>
        <v>6</v>
      </c>
      <c r="I173" s="74">
        <f>'[1]Tab 1.2'!N346</f>
        <v>0</v>
      </c>
      <c r="J173" s="74">
        <f>'[1]Tab 1.2'!O346</f>
        <v>17</v>
      </c>
      <c r="K173" s="74">
        <f>'[1]Tab 1.2'!P346</f>
        <v>17</v>
      </c>
      <c r="L173" s="74">
        <f>'[1]Tab 1.2'!Q346</f>
        <v>0</v>
      </c>
    </row>
    <row r="174" spans="1:12" s="91" customFormat="1" ht="23.1" customHeight="1">
      <c r="A174" s="66">
        <f>IF(C174&lt;&gt;"",COUNTA($C$10:C174),"")</f>
        <v>154</v>
      </c>
      <c r="B174" s="89" t="s">
        <v>37</v>
      </c>
      <c r="C174" s="90" t="s">
        <v>16</v>
      </c>
      <c r="D174" s="74">
        <f>'[1]Tab 1.2'!I356</f>
        <v>1</v>
      </c>
      <c r="E174" s="74">
        <f>'[1]Tab 1.2'!J356</f>
        <v>1</v>
      </c>
      <c r="F174" s="74">
        <f>'[1]Tab 1.2'!K356</f>
        <v>1</v>
      </c>
      <c r="G174" s="74">
        <f>'[1]Tab 1.2'!L356</f>
        <v>1</v>
      </c>
      <c r="H174" s="74">
        <f>'[1]Tab 1.2'!M356</f>
        <v>0</v>
      </c>
      <c r="I174" s="74">
        <f>'[1]Tab 1.2'!N356</f>
        <v>0</v>
      </c>
      <c r="J174" s="74">
        <f>'[1]Tab 1.2'!O356</f>
        <v>0</v>
      </c>
      <c r="K174" s="74">
        <f>'[1]Tab 1.2'!P356</f>
        <v>0</v>
      </c>
      <c r="L174" s="74">
        <f>'[1]Tab 1.2'!Q356</f>
        <v>0</v>
      </c>
    </row>
    <row r="175" spans="1:12" ht="11.45" customHeight="1">
      <c r="A175" s="66">
        <f>IF(C175&lt;&gt;"",COUNTA($C$10:C175),"")</f>
        <v>155</v>
      </c>
      <c r="B175" s="85"/>
      <c r="C175" s="87" t="s">
        <v>17</v>
      </c>
      <c r="D175" s="74">
        <f>'[1]Tab 1.2'!I357</f>
        <v>0</v>
      </c>
      <c r="E175" s="74">
        <f>'[1]Tab 1.2'!J357</f>
        <v>0</v>
      </c>
      <c r="F175" s="74">
        <f>'[1]Tab 1.2'!K357</f>
        <v>0</v>
      </c>
      <c r="G175" s="74">
        <f>'[1]Tab 1.2'!L357</f>
        <v>0</v>
      </c>
      <c r="H175" s="74">
        <f>'[1]Tab 1.2'!M357</f>
        <v>0</v>
      </c>
      <c r="I175" s="74">
        <f>'[1]Tab 1.2'!N357</f>
        <v>0</v>
      </c>
      <c r="J175" s="74">
        <f>'[1]Tab 1.2'!O357</f>
        <v>0</v>
      </c>
      <c r="K175" s="74">
        <f>'[1]Tab 1.2'!P357</f>
        <v>0</v>
      </c>
      <c r="L175" s="74">
        <f>'[1]Tab 1.2'!Q357</f>
        <v>0</v>
      </c>
    </row>
    <row r="176" spans="1:12" ht="11.45" customHeight="1">
      <c r="A176" s="66">
        <f>IF(C176&lt;&gt;"",COUNTA($C$10:C176),"")</f>
        <v>156</v>
      </c>
      <c r="B176" s="85"/>
      <c r="C176" s="87" t="s">
        <v>70</v>
      </c>
      <c r="D176" s="74">
        <f>'[1]Tab 1.2'!I358</f>
        <v>1</v>
      </c>
      <c r="E176" s="74">
        <f>'[1]Tab 1.2'!J358</f>
        <v>1</v>
      </c>
      <c r="F176" s="74">
        <f>'[1]Tab 1.2'!K358</f>
        <v>1</v>
      </c>
      <c r="G176" s="74">
        <f>'[1]Tab 1.2'!L358</f>
        <v>1</v>
      </c>
      <c r="H176" s="74">
        <f>'[1]Tab 1.2'!M358</f>
        <v>0</v>
      </c>
      <c r="I176" s="74">
        <f>'[1]Tab 1.2'!N358</f>
        <v>0</v>
      </c>
      <c r="J176" s="74">
        <f>'[1]Tab 1.2'!O358</f>
        <v>0</v>
      </c>
      <c r="K176" s="74">
        <f>'[1]Tab 1.2'!P358</f>
        <v>0</v>
      </c>
      <c r="L176" s="74">
        <f>'[1]Tab 1.2'!Q358</f>
        <v>0</v>
      </c>
    </row>
    <row r="177" spans="1:12" s="91" customFormat="1" ht="23.1" customHeight="1">
      <c r="A177" s="66">
        <f>IF(C177&lt;&gt;"",COUNTA($C$10:C177),"")</f>
        <v>157</v>
      </c>
      <c r="B177" s="89" t="s">
        <v>33</v>
      </c>
      <c r="C177" s="90" t="s">
        <v>16</v>
      </c>
      <c r="D177" s="74">
        <f>'[1]Tab 1.2'!I362</f>
        <v>24</v>
      </c>
      <c r="E177" s="74">
        <f>'[1]Tab 1.2'!J362</f>
        <v>1</v>
      </c>
      <c r="F177" s="74">
        <f>'[1]Tab 1.2'!K362</f>
        <v>1</v>
      </c>
      <c r="G177" s="74">
        <f>'[1]Tab 1.2'!L362</f>
        <v>1</v>
      </c>
      <c r="H177" s="74">
        <f>'[1]Tab 1.2'!M362</f>
        <v>0</v>
      </c>
      <c r="I177" s="74">
        <f>'[1]Tab 1.2'!N362</f>
        <v>0</v>
      </c>
      <c r="J177" s="74">
        <f>'[1]Tab 1.2'!O362</f>
        <v>23</v>
      </c>
      <c r="K177" s="74">
        <f>'[1]Tab 1.2'!P362</f>
        <v>18</v>
      </c>
      <c r="L177" s="74">
        <f>'[1]Tab 1.2'!Q362</f>
        <v>5</v>
      </c>
    </row>
    <row r="178" spans="1:12" ht="11.45" customHeight="1">
      <c r="A178" s="66">
        <f>IF(C178&lt;&gt;"",COUNTA($C$10:C178),"")</f>
        <v>158</v>
      </c>
      <c r="B178" s="85" t="s">
        <v>132</v>
      </c>
      <c r="C178" s="87" t="s">
        <v>17</v>
      </c>
      <c r="D178" s="74">
        <f>'[1]Tab 1.2'!I363</f>
        <v>72</v>
      </c>
      <c r="E178" s="74">
        <f>'[1]Tab 1.2'!J363</f>
        <v>0</v>
      </c>
      <c r="F178" s="74">
        <f>'[1]Tab 1.2'!K363</f>
        <v>0</v>
      </c>
      <c r="G178" s="74">
        <f>'[1]Tab 1.2'!L363</f>
        <v>0</v>
      </c>
      <c r="H178" s="74">
        <f>'[1]Tab 1.2'!M363</f>
        <v>0</v>
      </c>
      <c r="I178" s="74">
        <f>'[1]Tab 1.2'!N363</f>
        <v>0</v>
      </c>
      <c r="J178" s="74">
        <f>'[1]Tab 1.2'!O363</f>
        <v>72</v>
      </c>
      <c r="K178" s="74">
        <f>'[1]Tab 1.2'!P363</f>
        <v>56</v>
      </c>
      <c r="L178" s="74">
        <f>'[1]Tab 1.2'!Q363</f>
        <v>16</v>
      </c>
    </row>
    <row r="179" spans="1:12" ht="11.45" customHeight="1">
      <c r="A179" s="66">
        <f>IF(C179&lt;&gt;"",COUNTA($C$10:C179),"")</f>
        <v>159</v>
      </c>
      <c r="B179" s="85" t="s">
        <v>133</v>
      </c>
      <c r="C179" s="87" t="s">
        <v>70</v>
      </c>
      <c r="D179" s="74">
        <f>'[1]Tab 1.2'!I364</f>
        <v>96</v>
      </c>
      <c r="E179" s="74">
        <f>'[1]Tab 1.2'!J364</f>
        <v>1</v>
      </c>
      <c r="F179" s="74">
        <f>'[1]Tab 1.2'!K364</f>
        <v>1</v>
      </c>
      <c r="G179" s="74">
        <f>'[1]Tab 1.2'!L364</f>
        <v>1</v>
      </c>
      <c r="H179" s="74">
        <f>'[1]Tab 1.2'!M364</f>
        <v>0</v>
      </c>
      <c r="I179" s="74">
        <f>'[1]Tab 1.2'!N364</f>
        <v>0</v>
      </c>
      <c r="J179" s="74">
        <f>'[1]Tab 1.2'!O364</f>
        <v>95</v>
      </c>
      <c r="K179" s="74">
        <f>'[1]Tab 1.2'!P364</f>
        <v>74</v>
      </c>
      <c r="L179" s="74">
        <f>'[1]Tab 1.2'!Q364</f>
        <v>21</v>
      </c>
    </row>
    <row r="180" spans="1:12" s="91" customFormat="1" ht="23.1" customHeight="1">
      <c r="A180" s="66">
        <f>IF(C180&lt;&gt;"",COUNTA($C$10:C180),"")</f>
        <v>160</v>
      </c>
      <c r="B180" s="92" t="s">
        <v>90</v>
      </c>
      <c r="C180" s="93" t="s">
        <v>16</v>
      </c>
      <c r="D180" s="94">
        <f>'[1]Tab 1.2'!I368</f>
        <v>95</v>
      </c>
      <c r="E180" s="94">
        <f>'[1]Tab 1.2'!J368</f>
        <v>58</v>
      </c>
      <c r="F180" s="94">
        <f>'[1]Tab 1.2'!K368</f>
        <v>58</v>
      </c>
      <c r="G180" s="94">
        <f>'[1]Tab 1.2'!L368</f>
        <v>56</v>
      </c>
      <c r="H180" s="94">
        <f>'[1]Tab 1.2'!M368</f>
        <v>2</v>
      </c>
      <c r="I180" s="94">
        <f>'[1]Tab 1.2'!N368</f>
        <v>0</v>
      </c>
      <c r="J180" s="94">
        <f>'[1]Tab 1.2'!O368</f>
        <v>37</v>
      </c>
      <c r="K180" s="94">
        <f>'[1]Tab 1.2'!P368</f>
        <v>32</v>
      </c>
      <c r="L180" s="94">
        <f>'[1]Tab 1.2'!Q368</f>
        <v>5</v>
      </c>
    </row>
    <row r="181" spans="1:12" ht="11.45" customHeight="1">
      <c r="A181" s="66">
        <f>IF(C181&lt;&gt;"",COUNTA($C$10:C181),"")</f>
        <v>161</v>
      </c>
      <c r="B181" s="95"/>
      <c r="C181" s="96" t="s">
        <v>17</v>
      </c>
      <c r="D181" s="94">
        <f>'[1]Tab 1.2'!I369</f>
        <v>117</v>
      </c>
      <c r="E181" s="94">
        <f>'[1]Tab 1.2'!J369</f>
        <v>42</v>
      </c>
      <c r="F181" s="94">
        <f>'[1]Tab 1.2'!K369</f>
        <v>42</v>
      </c>
      <c r="G181" s="94">
        <f>'[1]Tab 1.2'!L369</f>
        <v>38</v>
      </c>
      <c r="H181" s="94">
        <f>'[1]Tab 1.2'!M369</f>
        <v>4</v>
      </c>
      <c r="I181" s="94">
        <f>'[1]Tab 1.2'!N369</f>
        <v>0</v>
      </c>
      <c r="J181" s="94">
        <f>'[1]Tab 1.2'!O369</f>
        <v>75</v>
      </c>
      <c r="K181" s="94">
        <f>'[1]Tab 1.2'!P369</f>
        <v>59</v>
      </c>
      <c r="L181" s="94">
        <f>'[1]Tab 1.2'!Q369</f>
        <v>16</v>
      </c>
    </row>
    <row r="182" spans="1:12" ht="11.45" customHeight="1">
      <c r="A182" s="66">
        <f>IF(C182&lt;&gt;"",COUNTA($C$10:C182),"")</f>
        <v>162</v>
      </c>
      <c r="B182" s="95"/>
      <c r="C182" s="96" t="s">
        <v>70</v>
      </c>
      <c r="D182" s="94">
        <f>'[1]Tab 1.2'!I370</f>
        <v>212</v>
      </c>
      <c r="E182" s="94">
        <f>'[1]Tab 1.2'!J370</f>
        <v>100</v>
      </c>
      <c r="F182" s="94">
        <f>'[1]Tab 1.2'!K370</f>
        <v>100</v>
      </c>
      <c r="G182" s="94">
        <f>'[1]Tab 1.2'!L370</f>
        <v>94</v>
      </c>
      <c r="H182" s="94">
        <f>'[1]Tab 1.2'!M370</f>
        <v>6</v>
      </c>
      <c r="I182" s="94">
        <f>'[1]Tab 1.2'!N370</f>
        <v>0</v>
      </c>
      <c r="J182" s="94">
        <f>'[1]Tab 1.2'!O370</f>
        <v>112</v>
      </c>
      <c r="K182" s="94">
        <f>'[1]Tab 1.2'!P370</f>
        <v>91</v>
      </c>
      <c r="L182" s="94">
        <f>'[1]Tab 1.2'!Q370</f>
        <v>21</v>
      </c>
    </row>
    <row r="183" spans="1:12" ht="24.95" customHeight="1">
      <c r="A183" s="66" t="str">
        <f>IF(C183&lt;&gt;"",COUNTA($C$10:C183),"")</f>
        <v/>
      </c>
      <c r="B183" s="85"/>
      <c r="C183" s="97"/>
      <c r="D183" s="203" t="s">
        <v>24</v>
      </c>
      <c r="E183" s="204"/>
      <c r="F183" s="204"/>
      <c r="G183" s="204"/>
      <c r="H183" s="204"/>
      <c r="I183" s="204"/>
      <c r="J183" s="204"/>
      <c r="K183" s="204"/>
      <c r="L183" s="204"/>
    </row>
    <row r="184" spans="1:12" s="91" customFormat="1" ht="23.1" customHeight="1">
      <c r="A184" s="66">
        <f>IF(C184&lt;&gt;"",COUNTA($C$10:C184),"")</f>
        <v>163</v>
      </c>
      <c r="B184" s="92" t="s">
        <v>34</v>
      </c>
      <c r="C184" s="93" t="s">
        <v>16</v>
      </c>
      <c r="D184" s="94">
        <f>'[1]Tab 1.2'!I401</f>
        <v>6967</v>
      </c>
      <c r="E184" s="94">
        <f>'[1]Tab 1.2'!J401</f>
        <v>4365</v>
      </c>
      <c r="F184" s="94">
        <f>'[1]Tab 1.2'!K401</f>
        <v>2870</v>
      </c>
      <c r="G184" s="94">
        <f>'[1]Tab 1.2'!L401</f>
        <v>2017</v>
      </c>
      <c r="H184" s="94">
        <f>'[1]Tab 1.2'!M401</f>
        <v>853</v>
      </c>
      <c r="I184" s="94">
        <f>'[1]Tab 1.2'!N401</f>
        <v>1495</v>
      </c>
      <c r="J184" s="94">
        <f>'[1]Tab 1.2'!O401</f>
        <v>2602</v>
      </c>
      <c r="K184" s="94">
        <f>'[1]Tab 1.2'!P401</f>
        <v>2024</v>
      </c>
      <c r="L184" s="94">
        <f>'[1]Tab 1.2'!Q401</f>
        <v>578</v>
      </c>
    </row>
    <row r="185" spans="1:12" ht="11.45" customHeight="1">
      <c r="A185" s="66">
        <f>IF(C185&lt;&gt;"",COUNTA($C$10:C185),"")</f>
        <v>164</v>
      </c>
      <c r="B185" s="95"/>
      <c r="C185" s="96" t="s">
        <v>17</v>
      </c>
      <c r="D185" s="94">
        <f>'[1]Tab 1.2'!I402</f>
        <v>11287</v>
      </c>
      <c r="E185" s="94">
        <f>'[1]Tab 1.2'!J402</f>
        <v>4433</v>
      </c>
      <c r="F185" s="94">
        <f>'[1]Tab 1.2'!K402</f>
        <v>2376</v>
      </c>
      <c r="G185" s="94">
        <f>'[1]Tab 1.2'!L402</f>
        <v>1194</v>
      </c>
      <c r="H185" s="94">
        <f>'[1]Tab 1.2'!M402</f>
        <v>1182</v>
      </c>
      <c r="I185" s="94">
        <f>'[1]Tab 1.2'!N402</f>
        <v>2057</v>
      </c>
      <c r="J185" s="94">
        <f>'[1]Tab 1.2'!O402</f>
        <v>6854</v>
      </c>
      <c r="K185" s="94">
        <f>'[1]Tab 1.2'!P402</f>
        <v>3880</v>
      </c>
      <c r="L185" s="94">
        <f>'[1]Tab 1.2'!Q402</f>
        <v>2974</v>
      </c>
    </row>
    <row r="186" spans="1:12" ht="11.45" customHeight="1">
      <c r="A186" s="66">
        <f>IF(C186&lt;&gt;"",COUNTA($C$10:C186),"")</f>
        <v>165</v>
      </c>
      <c r="B186" s="95"/>
      <c r="C186" s="96" t="s">
        <v>18</v>
      </c>
      <c r="D186" s="94">
        <f>'[1]Tab 1.2'!I403</f>
        <v>18254</v>
      </c>
      <c r="E186" s="94">
        <f>'[1]Tab 1.2'!J403</f>
        <v>8798</v>
      </c>
      <c r="F186" s="94">
        <f>'[1]Tab 1.2'!K403</f>
        <v>5246</v>
      </c>
      <c r="G186" s="94">
        <f>'[1]Tab 1.2'!L403</f>
        <v>3211</v>
      </c>
      <c r="H186" s="94">
        <f>'[1]Tab 1.2'!M403</f>
        <v>2035</v>
      </c>
      <c r="I186" s="94">
        <f>'[1]Tab 1.2'!N403</f>
        <v>3552</v>
      </c>
      <c r="J186" s="94">
        <f>'[1]Tab 1.2'!O403</f>
        <v>9456</v>
      </c>
      <c r="K186" s="94">
        <f>'[1]Tab 1.2'!P403</f>
        <v>5904</v>
      </c>
      <c r="L186" s="94">
        <f>'[1]Tab 1.2'!Q403</f>
        <v>3552</v>
      </c>
    </row>
    <row r="193" spans="2:12">
      <c r="B193" s="205"/>
      <c r="C193" s="205"/>
      <c r="D193" s="205"/>
      <c r="E193" s="205"/>
      <c r="F193" s="205"/>
      <c r="G193" s="205"/>
      <c r="H193" s="205"/>
      <c r="I193" s="205"/>
      <c r="J193" s="205"/>
      <c r="K193" s="205"/>
      <c r="L193" s="205"/>
    </row>
  </sheetData>
  <customSheetViews>
    <customSheetView guid="{414DAA91-1977-4C90-986A-AA09E960517F}">
      <pane ySplit="6" topLeftCell="A7" activePane="bottomLeft" state="frozen"/>
      <selection pane="bottomLeft" activeCell="A8" sqref="A8"/>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2">
    <mergeCell ref="B193:L193"/>
    <mergeCell ref="D183:L183"/>
    <mergeCell ref="D170:L170"/>
    <mergeCell ref="D8:L8"/>
    <mergeCell ref="F4:H4"/>
    <mergeCell ref="K5:L6"/>
    <mergeCell ref="I4:I6"/>
    <mergeCell ref="J4:J6"/>
    <mergeCell ref="E4:E6"/>
    <mergeCell ref="D3:D6"/>
    <mergeCell ref="G6:H6"/>
    <mergeCell ref="D117:L117"/>
    <mergeCell ref="D104:L104"/>
    <mergeCell ref="D85:L85"/>
    <mergeCell ref="D84:L84"/>
    <mergeCell ref="D74:L74"/>
    <mergeCell ref="D9:L9"/>
    <mergeCell ref="D169:L169"/>
    <mergeCell ref="D133:L133"/>
    <mergeCell ref="D143:L143"/>
    <mergeCell ref="D153:L153"/>
    <mergeCell ref="D40:L40"/>
    <mergeCell ref="A1:C1"/>
    <mergeCell ref="D1:L1"/>
    <mergeCell ref="A2:C2"/>
    <mergeCell ref="D2:L2"/>
    <mergeCell ref="A3:A6"/>
    <mergeCell ref="B3:B6"/>
    <mergeCell ref="E3:I3"/>
    <mergeCell ref="J3:L3"/>
    <mergeCell ref="C3:C6"/>
    <mergeCell ref="F5:F6"/>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2024 00&amp;R&amp;"-,Standard"&amp;7&amp;P</oddFooter>
    <evenFooter>&amp;L&amp;"-,Standard"&amp;7&amp;P&amp;R&amp;"-,Standard"&amp;7StatA MV, Statistischer Bericht B343 2024 00</evenFooter>
  </headerFooter>
  <rowBreaks count="1" manualBreakCount="1">
    <brk id="132"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N128"/>
  <sheetViews>
    <sheetView zoomScale="140" zoomScaleNormal="140" workbookViewId="0">
      <pane xSplit="3" ySplit="13" topLeftCell="D14" activePane="bottomRight" state="frozen"/>
      <selection activeCell="A2" sqref="A2:B2"/>
      <selection pane="topRight" activeCell="A2" sqref="A2:B2"/>
      <selection pane="bottomLeft" activeCell="A2" sqref="A2:B2"/>
      <selection pane="bottomRight" activeCell="A2" sqref="A2:C2"/>
    </sheetView>
  </sheetViews>
  <sheetFormatPr baseColWidth="10" defaultColWidth="11.42578125" defaultRowHeight="11.25"/>
  <cols>
    <col min="1" max="1" width="3.42578125" style="77" customWidth="1"/>
    <col min="2" max="2" width="19.7109375" style="99" bestFit="1" customWidth="1"/>
    <col min="3" max="3" width="3.7109375" style="69" customWidth="1"/>
    <col min="4" max="12" width="5.7109375" style="110" customWidth="1"/>
    <col min="13" max="13" width="7.7109375" style="110" customWidth="1"/>
    <col min="14" max="14" width="5.7109375" style="110" customWidth="1"/>
    <col min="15" max="16384" width="11.42578125" style="69"/>
  </cols>
  <sheetData>
    <row r="1" spans="1:14" s="112" customFormat="1" ht="20.100000000000001" customHeight="1">
      <c r="A1" s="176" t="s">
        <v>102</v>
      </c>
      <c r="B1" s="177"/>
      <c r="C1" s="177"/>
      <c r="D1" s="194" t="s">
        <v>113</v>
      </c>
      <c r="E1" s="194"/>
      <c r="F1" s="194"/>
      <c r="G1" s="194"/>
      <c r="H1" s="194"/>
      <c r="I1" s="194"/>
      <c r="J1" s="194"/>
      <c r="K1" s="194"/>
      <c r="L1" s="194"/>
      <c r="M1" s="194"/>
      <c r="N1" s="195"/>
    </row>
    <row r="2" spans="1:14" ht="39.950000000000003" customHeight="1">
      <c r="A2" s="196" t="s">
        <v>105</v>
      </c>
      <c r="B2" s="197"/>
      <c r="C2" s="197"/>
      <c r="D2" s="198" t="str">
        <f>"Wissenschaftliches und künstlerisches Personal "&amp;'[1]Tab 1.3'!$T$2&amp;" 
nach Beschäftigungsverhältnissen, Dienstbezeichnungen und fachlicher Zugehörigkeit"</f>
        <v>Wissenschaftliches und künstlerisches Personal 2024 
nach Beschäftigungsverhältnissen, Dienstbezeichnungen und fachlicher Zugehörigkeit</v>
      </c>
      <c r="E2" s="198"/>
      <c r="F2" s="198"/>
      <c r="G2" s="198"/>
      <c r="H2" s="198"/>
      <c r="I2" s="198"/>
      <c r="J2" s="198"/>
      <c r="K2" s="198"/>
      <c r="L2" s="198"/>
      <c r="M2" s="198"/>
      <c r="N2" s="199"/>
    </row>
    <row r="3" spans="1:14" ht="11.45" customHeight="1">
      <c r="A3" s="184" t="s">
        <v>114</v>
      </c>
      <c r="B3" s="187" t="s">
        <v>50</v>
      </c>
      <c r="C3" s="188" t="s">
        <v>172</v>
      </c>
      <c r="D3" s="200" t="s">
        <v>137</v>
      </c>
      <c r="E3" s="200" t="s">
        <v>40</v>
      </c>
      <c r="F3" s="200"/>
      <c r="G3" s="200"/>
      <c r="H3" s="200"/>
      <c r="I3" s="200"/>
      <c r="J3" s="200" t="s">
        <v>41</v>
      </c>
      <c r="K3" s="200"/>
      <c r="L3" s="200"/>
      <c r="M3" s="200"/>
      <c r="N3" s="201"/>
    </row>
    <row r="4" spans="1:14" ht="11.45" customHeight="1">
      <c r="A4" s="184"/>
      <c r="B4" s="187"/>
      <c r="C4" s="188"/>
      <c r="D4" s="200"/>
      <c r="E4" s="200" t="s">
        <v>136</v>
      </c>
      <c r="F4" s="200" t="s">
        <v>138</v>
      </c>
      <c r="G4" s="200" t="s">
        <v>139</v>
      </c>
      <c r="H4" s="200" t="s">
        <v>143</v>
      </c>
      <c r="I4" s="200" t="s">
        <v>140</v>
      </c>
      <c r="J4" s="200" t="s">
        <v>136</v>
      </c>
      <c r="K4" s="200" t="s">
        <v>290</v>
      </c>
      <c r="L4" s="200" t="s">
        <v>141</v>
      </c>
      <c r="M4" s="200" t="s">
        <v>284</v>
      </c>
      <c r="N4" s="201" t="s">
        <v>291</v>
      </c>
    </row>
    <row r="5" spans="1:14" ht="11.45" customHeight="1">
      <c r="A5" s="184"/>
      <c r="B5" s="187"/>
      <c r="C5" s="188"/>
      <c r="D5" s="200"/>
      <c r="E5" s="200"/>
      <c r="F5" s="200"/>
      <c r="G5" s="200"/>
      <c r="H5" s="200"/>
      <c r="I5" s="200"/>
      <c r="J5" s="200"/>
      <c r="K5" s="200"/>
      <c r="L5" s="200"/>
      <c r="M5" s="200"/>
      <c r="N5" s="201"/>
    </row>
    <row r="6" spans="1:14" ht="11.45" customHeight="1">
      <c r="A6" s="184"/>
      <c r="B6" s="187"/>
      <c r="C6" s="188"/>
      <c r="D6" s="200"/>
      <c r="E6" s="200"/>
      <c r="F6" s="200"/>
      <c r="G6" s="200"/>
      <c r="H6" s="200"/>
      <c r="I6" s="200"/>
      <c r="J6" s="200"/>
      <c r="K6" s="200"/>
      <c r="L6" s="200"/>
      <c r="M6" s="200"/>
      <c r="N6" s="201"/>
    </row>
    <row r="7" spans="1:14" ht="11.45" customHeight="1">
      <c r="A7" s="184"/>
      <c r="B7" s="187"/>
      <c r="C7" s="188"/>
      <c r="D7" s="200"/>
      <c r="E7" s="200"/>
      <c r="F7" s="200"/>
      <c r="G7" s="200"/>
      <c r="H7" s="200"/>
      <c r="I7" s="200"/>
      <c r="J7" s="200"/>
      <c r="K7" s="200"/>
      <c r="L7" s="200"/>
      <c r="M7" s="200"/>
      <c r="N7" s="201"/>
    </row>
    <row r="8" spans="1:14" ht="11.45" customHeight="1">
      <c r="A8" s="184"/>
      <c r="B8" s="187"/>
      <c r="C8" s="188"/>
      <c r="D8" s="200"/>
      <c r="E8" s="200"/>
      <c r="F8" s="200"/>
      <c r="G8" s="200"/>
      <c r="H8" s="200"/>
      <c r="I8" s="200"/>
      <c r="J8" s="200"/>
      <c r="K8" s="200"/>
      <c r="L8" s="200"/>
      <c r="M8" s="200"/>
      <c r="N8" s="201"/>
    </row>
    <row r="9" spans="1:14" ht="11.45" customHeight="1">
      <c r="A9" s="184"/>
      <c r="B9" s="187"/>
      <c r="C9" s="188"/>
      <c r="D9" s="200"/>
      <c r="E9" s="200"/>
      <c r="F9" s="200"/>
      <c r="G9" s="200"/>
      <c r="H9" s="200"/>
      <c r="I9" s="200"/>
      <c r="J9" s="200"/>
      <c r="K9" s="200"/>
      <c r="L9" s="200"/>
      <c r="M9" s="200"/>
      <c r="N9" s="201"/>
    </row>
    <row r="10" spans="1:14" ht="11.45" customHeight="1">
      <c r="A10" s="184"/>
      <c r="B10" s="187"/>
      <c r="C10" s="188"/>
      <c r="D10" s="200"/>
      <c r="E10" s="200"/>
      <c r="F10" s="200"/>
      <c r="G10" s="200"/>
      <c r="H10" s="200"/>
      <c r="I10" s="200"/>
      <c r="J10" s="200"/>
      <c r="K10" s="200"/>
      <c r="L10" s="200"/>
      <c r="M10" s="200"/>
      <c r="N10" s="201"/>
    </row>
    <row r="11" spans="1:14" ht="11.45" customHeight="1">
      <c r="A11" s="184"/>
      <c r="B11" s="187"/>
      <c r="C11" s="188"/>
      <c r="D11" s="200"/>
      <c r="E11" s="200"/>
      <c r="F11" s="200"/>
      <c r="G11" s="200"/>
      <c r="H11" s="200"/>
      <c r="I11" s="200"/>
      <c r="J11" s="200"/>
      <c r="K11" s="200"/>
      <c r="L11" s="200"/>
      <c r="M11" s="200"/>
      <c r="N11" s="201"/>
    </row>
    <row r="12" spans="1:14" ht="11.45" customHeight="1">
      <c r="A12" s="184"/>
      <c r="B12" s="187"/>
      <c r="C12" s="188"/>
      <c r="D12" s="200"/>
      <c r="E12" s="200"/>
      <c r="F12" s="200"/>
      <c r="G12" s="200"/>
      <c r="H12" s="200"/>
      <c r="I12" s="200"/>
      <c r="J12" s="200"/>
      <c r="K12" s="200"/>
      <c r="L12" s="200"/>
      <c r="M12" s="200"/>
      <c r="N12" s="201"/>
    </row>
    <row r="13" spans="1:14" s="77" customFormat="1" ht="11.45" customHeight="1">
      <c r="A13" s="62">
        <v>1</v>
      </c>
      <c r="B13" s="63">
        <v>2</v>
      </c>
      <c r="C13" s="63">
        <v>3</v>
      </c>
      <c r="D13" s="63">
        <v>4</v>
      </c>
      <c r="E13" s="63">
        <v>5</v>
      </c>
      <c r="F13" s="63">
        <v>6</v>
      </c>
      <c r="G13" s="63">
        <v>7</v>
      </c>
      <c r="H13" s="63">
        <v>8</v>
      </c>
      <c r="I13" s="63">
        <v>9</v>
      </c>
      <c r="J13" s="63">
        <v>10</v>
      </c>
      <c r="K13" s="63">
        <v>11</v>
      </c>
      <c r="L13" s="63">
        <v>12</v>
      </c>
      <c r="M13" s="63">
        <v>13</v>
      </c>
      <c r="N13" s="79">
        <v>14</v>
      </c>
    </row>
    <row r="14" spans="1:14" ht="20.100000000000001" customHeight="1">
      <c r="B14" s="88"/>
      <c r="C14" s="102"/>
      <c r="D14" s="208" t="s">
        <v>15</v>
      </c>
      <c r="E14" s="209"/>
      <c r="F14" s="209"/>
      <c r="G14" s="209"/>
      <c r="H14" s="209"/>
      <c r="I14" s="209"/>
      <c r="J14" s="209"/>
      <c r="K14" s="209"/>
      <c r="L14" s="209"/>
      <c r="M14" s="209"/>
      <c r="N14" s="209"/>
    </row>
    <row r="15" spans="1:14" ht="11.45" customHeight="1">
      <c r="A15" s="66">
        <f>IF(C15&lt;&gt;"",COUNTA($C$15:C15),"")</f>
        <v>1</v>
      </c>
      <c r="B15" s="85" t="s">
        <v>191</v>
      </c>
      <c r="C15" s="102" t="s">
        <v>16</v>
      </c>
      <c r="D15" s="103">
        <f>'[1]Tab 1.3'!F2</f>
        <v>261</v>
      </c>
      <c r="E15" s="103">
        <f>'[1]Tab 1.3'!G2</f>
        <v>148</v>
      </c>
      <c r="F15" s="103">
        <f>'[1]Tab 1.3'!H2</f>
        <v>44</v>
      </c>
      <c r="G15" s="103">
        <f>'[1]Tab 1.3'!I2</f>
        <v>0</v>
      </c>
      <c r="H15" s="103">
        <f>'[1]Tab 1.3'!J2</f>
        <v>83</v>
      </c>
      <c r="I15" s="103">
        <f>'[1]Tab 1.3'!K2</f>
        <v>21</v>
      </c>
      <c r="J15" s="103">
        <f>'[1]Tab 1.3'!L2</f>
        <v>113</v>
      </c>
      <c r="K15" s="103">
        <f>'[1]Tab 1.3'!M2</f>
        <v>0</v>
      </c>
      <c r="L15" s="103">
        <f>'[1]Tab 1.3'!N2</f>
        <v>34</v>
      </c>
      <c r="M15" s="103">
        <f>'[1]Tab 1.3'!O2</f>
        <v>0</v>
      </c>
      <c r="N15" s="103">
        <f>'[1]Tab 1.3'!P2</f>
        <v>79</v>
      </c>
    </row>
    <row r="16" spans="1:14" ht="11.45" customHeight="1">
      <c r="A16" s="66">
        <f>IF(C16&lt;&gt;"",COUNTA($C$15:C16),"")</f>
        <v>2</v>
      </c>
      <c r="B16" s="88"/>
      <c r="C16" s="102" t="s">
        <v>17</v>
      </c>
      <c r="D16" s="103">
        <f>'[1]Tab 1.3'!F3</f>
        <v>381</v>
      </c>
      <c r="E16" s="103">
        <f>'[1]Tab 1.3'!G3</f>
        <v>160</v>
      </c>
      <c r="F16" s="103">
        <f>'[1]Tab 1.3'!H3</f>
        <v>29</v>
      </c>
      <c r="G16" s="103">
        <f>'[1]Tab 1.3'!I3</f>
        <v>0</v>
      </c>
      <c r="H16" s="103">
        <f>'[1]Tab 1.3'!J3</f>
        <v>103</v>
      </c>
      <c r="I16" s="103">
        <f>'[1]Tab 1.3'!K3</f>
        <v>28</v>
      </c>
      <c r="J16" s="103">
        <f>'[1]Tab 1.3'!L3</f>
        <v>221</v>
      </c>
      <c r="K16" s="103">
        <f>'[1]Tab 1.3'!M3</f>
        <v>0</v>
      </c>
      <c r="L16" s="103">
        <f>'[1]Tab 1.3'!N3</f>
        <v>49</v>
      </c>
      <c r="M16" s="103">
        <f>'[1]Tab 1.3'!O3</f>
        <v>1</v>
      </c>
      <c r="N16" s="103">
        <f>'[1]Tab 1.3'!P3</f>
        <v>171</v>
      </c>
    </row>
    <row r="17" spans="1:14" ht="11.45" customHeight="1">
      <c r="A17" s="66">
        <f>IF(C17&lt;&gt;"",COUNTA($C$15:C17),"")</f>
        <v>3</v>
      </c>
      <c r="B17" s="88"/>
      <c r="C17" s="102" t="s">
        <v>70</v>
      </c>
      <c r="D17" s="103">
        <f>'[1]Tab 1.3'!F4</f>
        <v>642</v>
      </c>
      <c r="E17" s="103">
        <f>'[1]Tab 1.3'!G4</f>
        <v>308</v>
      </c>
      <c r="F17" s="103">
        <f>'[1]Tab 1.3'!H4</f>
        <v>73</v>
      </c>
      <c r="G17" s="103">
        <f>'[1]Tab 1.3'!I4</f>
        <v>0</v>
      </c>
      <c r="H17" s="103">
        <f>'[1]Tab 1.3'!J4</f>
        <v>186</v>
      </c>
      <c r="I17" s="103">
        <f>'[1]Tab 1.3'!K4</f>
        <v>49</v>
      </c>
      <c r="J17" s="103">
        <f>'[1]Tab 1.3'!L4</f>
        <v>334</v>
      </c>
      <c r="K17" s="103">
        <f>'[1]Tab 1.3'!M4</f>
        <v>0</v>
      </c>
      <c r="L17" s="103">
        <f>'[1]Tab 1.3'!N4</f>
        <v>83</v>
      </c>
      <c r="M17" s="103">
        <f>'[1]Tab 1.3'!O4</f>
        <v>1</v>
      </c>
      <c r="N17" s="103">
        <f>'[1]Tab 1.3'!P4</f>
        <v>250</v>
      </c>
    </row>
    <row r="18" spans="1:14" s="91" customFormat="1" ht="23.1" customHeight="1">
      <c r="A18" s="66">
        <f>IF(C18&lt;&gt;"",COUNTA($C$15:C18),"")</f>
        <v>4</v>
      </c>
      <c r="B18" s="72" t="s">
        <v>31</v>
      </c>
      <c r="C18" s="104" t="s">
        <v>16</v>
      </c>
      <c r="D18" s="103">
        <f>'[1]Tab 1.3'!F5</f>
        <v>21</v>
      </c>
      <c r="E18" s="103">
        <f>'[1]Tab 1.3'!G5</f>
        <v>17</v>
      </c>
      <c r="F18" s="103">
        <f>'[1]Tab 1.3'!H5</f>
        <v>2</v>
      </c>
      <c r="G18" s="103">
        <f>'[1]Tab 1.3'!I5</f>
        <v>0</v>
      </c>
      <c r="H18" s="103">
        <f>'[1]Tab 1.3'!J5</f>
        <v>6</v>
      </c>
      <c r="I18" s="103">
        <f>'[1]Tab 1.3'!K5</f>
        <v>9</v>
      </c>
      <c r="J18" s="103">
        <f>'[1]Tab 1.3'!L5</f>
        <v>4</v>
      </c>
      <c r="K18" s="103">
        <f>'[1]Tab 1.3'!M5</f>
        <v>0</v>
      </c>
      <c r="L18" s="103">
        <f>'[1]Tab 1.3'!N5</f>
        <v>1</v>
      </c>
      <c r="M18" s="103">
        <f>'[1]Tab 1.3'!O5</f>
        <v>0</v>
      </c>
      <c r="N18" s="103">
        <f>'[1]Tab 1.3'!P5</f>
        <v>3</v>
      </c>
    </row>
    <row r="19" spans="1:14" ht="11.45" customHeight="1">
      <c r="A19" s="66">
        <f>IF(C19&lt;&gt;"",COUNTA($C$15:C19),"")</f>
        <v>5</v>
      </c>
      <c r="B19" s="88"/>
      <c r="C19" s="102" t="s">
        <v>17</v>
      </c>
      <c r="D19" s="103">
        <f>'[1]Tab 1.3'!F6</f>
        <v>9</v>
      </c>
      <c r="E19" s="103">
        <f>'[1]Tab 1.3'!G6</f>
        <v>2</v>
      </c>
      <c r="F19" s="103">
        <f>'[1]Tab 1.3'!H6</f>
        <v>0</v>
      </c>
      <c r="G19" s="103">
        <f>'[1]Tab 1.3'!I6</f>
        <v>0</v>
      </c>
      <c r="H19" s="103">
        <f>'[1]Tab 1.3'!J6</f>
        <v>1</v>
      </c>
      <c r="I19" s="103">
        <f>'[1]Tab 1.3'!K6</f>
        <v>1</v>
      </c>
      <c r="J19" s="103">
        <f>'[1]Tab 1.3'!L6</f>
        <v>7</v>
      </c>
      <c r="K19" s="103">
        <f>'[1]Tab 1.3'!M6</f>
        <v>0</v>
      </c>
      <c r="L19" s="103">
        <f>'[1]Tab 1.3'!N6</f>
        <v>0</v>
      </c>
      <c r="M19" s="103">
        <f>'[1]Tab 1.3'!O6</f>
        <v>0</v>
      </c>
      <c r="N19" s="103">
        <f>'[1]Tab 1.3'!P6</f>
        <v>7</v>
      </c>
    </row>
    <row r="20" spans="1:14" ht="11.45" customHeight="1">
      <c r="A20" s="66">
        <f>IF(C20&lt;&gt;"",COUNTA($C$15:C20),"")</f>
        <v>6</v>
      </c>
      <c r="B20" s="88"/>
      <c r="C20" s="102" t="s">
        <v>70</v>
      </c>
      <c r="D20" s="103">
        <f>'[1]Tab 1.3'!F7</f>
        <v>30</v>
      </c>
      <c r="E20" s="103">
        <f>'[1]Tab 1.3'!G7</f>
        <v>19</v>
      </c>
      <c r="F20" s="103">
        <f>'[1]Tab 1.3'!H7</f>
        <v>2</v>
      </c>
      <c r="G20" s="103">
        <f>'[1]Tab 1.3'!I7</f>
        <v>0</v>
      </c>
      <c r="H20" s="103">
        <f>'[1]Tab 1.3'!J7</f>
        <v>7</v>
      </c>
      <c r="I20" s="103">
        <f>'[1]Tab 1.3'!K7</f>
        <v>10</v>
      </c>
      <c r="J20" s="103">
        <f>'[1]Tab 1.3'!L7</f>
        <v>11</v>
      </c>
      <c r="K20" s="103">
        <f>'[1]Tab 1.3'!M7</f>
        <v>0</v>
      </c>
      <c r="L20" s="103">
        <f>'[1]Tab 1.3'!N7</f>
        <v>1</v>
      </c>
      <c r="M20" s="103">
        <f>'[1]Tab 1.3'!O7</f>
        <v>0</v>
      </c>
      <c r="N20" s="103">
        <f>'[1]Tab 1.3'!P7</f>
        <v>10</v>
      </c>
    </row>
    <row r="21" spans="1:14" s="91" customFormat="1" ht="23.1" customHeight="1">
      <c r="A21" s="66">
        <f>IF(C21&lt;&gt;"",COUNTA($C$15:C21),"")</f>
        <v>7</v>
      </c>
      <c r="B21" s="72" t="s">
        <v>199</v>
      </c>
      <c r="C21" s="104" t="s">
        <v>16</v>
      </c>
      <c r="D21" s="103">
        <f>'[1]Tab 1.3'!F8</f>
        <v>372</v>
      </c>
      <c r="E21" s="103">
        <f>'[1]Tab 1.3'!G8</f>
        <v>225</v>
      </c>
      <c r="F21" s="103">
        <f>'[1]Tab 1.3'!H8</f>
        <v>56</v>
      </c>
      <c r="G21" s="103">
        <f>'[1]Tab 1.3'!I8</f>
        <v>0</v>
      </c>
      <c r="H21" s="103">
        <f>'[1]Tab 1.3'!J8</f>
        <v>148</v>
      </c>
      <c r="I21" s="103">
        <f>'[1]Tab 1.3'!K8</f>
        <v>21</v>
      </c>
      <c r="J21" s="103">
        <f>'[1]Tab 1.3'!L8</f>
        <v>147</v>
      </c>
      <c r="K21" s="103">
        <f>'[1]Tab 1.3'!M8</f>
        <v>1</v>
      </c>
      <c r="L21" s="103">
        <f>'[1]Tab 1.3'!N8</f>
        <v>45</v>
      </c>
      <c r="M21" s="103">
        <f>'[1]Tab 1.3'!O8</f>
        <v>5</v>
      </c>
      <c r="N21" s="103">
        <f>'[1]Tab 1.3'!P8</f>
        <v>96</v>
      </c>
    </row>
    <row r="22" spans="1:14" ht="11.45" customHeight="1">
      <c r="A22" s="66">
        <f>IF(C22&lt;&gt;"",COUNTA($C$15:C22),"")</f>
        <v>8</v>
      </c>
      <c r="B22" s="88" t="s">
        <v>200</v>
      </c>
      <c r="C22" s="102" t="s">
        <v>17</v>
      </c>
      <c r="D22" s="103">
        <f>'[1]Tab 1.3'!F9</f>
        <v>760</v>
      </c>
      <c r="E22" s="103">
        <f>'[1]Tab 1.3'!G9</f>
        <v>313</v>
      </c>
      <c r="F22" s="103">
        <f>'[1]Tab 1.3'!H9</f>
        <v>35</v>
      </c>
      <c r="G22" s="103">
        <f>'[1]Tab 1.3'!I9</f>
        <v>0</v>
      </c>
      <c r="H22" s="103">
        <f>'[1]Tab 1.3'!J9</f>
        <v>238</v>
      </c>
      <c r="I22" s="103">
        <f>'[1]Tab 1.3'!K9</f>
        <v>40</v>
      </c>
      <c r="J22" s="103">
        <f>'[1]Tab 1.3'!L9</f>
        <v>447</v>
      </c>
      <c r="K22" s="103">
        <f>'[1]Tab 1.3'!M9</f>
        <v>0</v>
      </c>
      <c r="L22" s="103">
        <f>'[1]Tab 1.3'!N9</f>
        <v>211</v>
      </c>
      <c r="M22" s="103">
        <f>'[1]Tab 1.3'!O9</f>
        <v>0</v>
      </c>
      <c r="N22" s="103">
        <f>'[1]Tab 1.3'!P9</f>
        <v>236</v>
      </c>
    </row>
    <row r="23" spans="1:14" ht="11.45" customHeight="1">
      <c r="A23" s="66">
        <f>IF(C23&lt;&gt;"",COUNTA($C$15:C23),"")</f>
        <v>9</v>
      </c>
      <c r="B23" s="88" t="s">
        <v>144</v>
      </c>
      <c r="C23" s="102" t="s">
        <v>70</v>
      </c>
      <c r="D23" s="103">
        <f>'[1]Tab 1.3'!F10</f>
        <v>1132</v>
      </c>
      <c r="E23" s="103">
        <f>'[1]Tab 1.3'!G10</f>
        <v>538</v>
      </c>
      <c r="F23" s="103">
        <f>'[1]Tab 1.3'!H10</f>
        <v>91</v>
      </c>
      <c r="G23" s="103">
        <f>'[1]Tab 1.3'!I10</f>
        <v>0</v>
      </c>
      <c r="H23" s="103">
        <f>'[1]Tab 1.3'!J10</f>
        <v>386</v>
      </c>
      <c r="I23" s="103">
        <f>'[1]Tab 1.3'!K10</f>
        <v>61</v>
      </c>
      <c r="J23" s="103">
        <f>'[1]Tab 1.3'!L10</f>
        <v>594</v>
      </c>
      <c r="K23" s="103">
        <f>'[1]Tab 1.3'!M10</f>
        <v>1</v>
      </c>
      <c r="L23" s="103">
        <f>'[1]Tab 1.3'!N10</f>
        <v>256</v>
      </c>
      <c r="M23" s="103">
        <f>'[1]Tab 1.3'!O10</f>
        <v>5</v>
      </c>
      <c r="N23" s="103">
        <f>'[1]Tab 1.3'!P10</f>
        <v>332</v>
      </c>
    </row>
    <row r="24" spans="1:14" s="91" customFormat="1" ht="23.1" customHeight="1">
      <c r="A24" s="66">
        <f>IF(C24&lt;&gt;"",COUNTA($C$15:C24),"")</f>
        <v>10</v>
      </c>
      <c r="B24" s="72" t="s">
        <v>145</v>
      </c>
      <c r="C24" s="104" t="s">
        <v>16</v>
      </c>
      <c r="D24" s="103">
        <f>'[1]Tab 1.3'!F11</f>
        <v>683</v>
      </c>
      <c r="E24" s="103">
        <f>'[1]Tab 1.3'!G11</f>
        <v>518</v>
      </c>
      <c r="F24" s="103">
        <f>'[1]Tab 1.3'!H11</f>
        <v>100</v>
      </c>
      <c r="G24" s="103">
        <f>'[1]Tab 1.3'!I11</f>
        <v>0</v>
      </c>
      <c r="H24" s="103">
        <f>'[1]Tab 1.3'!J11</f>
        <v>410</v>
      </c>
      <c r="I24" s="103">
        <f>'[1]Tab 1.3'!K11</f>
        <v>8</v>
      </c>
      <c r="J24" s="103">
        <f>'[1]Tab 1.3'!L11</f>
        <v>165</v>
      </c>
      <c r="K24" s="103">
        <f>'[1]Tab 1.3'!M11</f>
        <v>0</v>
      </c>
      <c r="L24" s="103">
        <f>'[1]Tab 1.3'!N11</f>
        <v>13</v>
      </c>
      <c r="M24" s="103">
        <f>'[1]Tab 1.3'!O11</f>
        <v>1</v>
      </c>
      <c r="N24" s="103">
        <f>'[1]Tab 1.3'!P11</f>
        <v>151</v>
      </c>
    </row>
    <row r="25" spans="1:14" ht="11.45" customHeight="1">
      <c r="A25" s="66">
        <f>IF(C25&lt;&gt;"",COUNTA($C$15:C25),"")</f>
        <v>11</v>
      </c>
      <c r="B25" s="88" t="s">
        <v>142</v>
      </c>
      <c r="C25" s="102" t="s">
        <v>17</v>
      </c>
      <c r="D25" s="103">
        <f>'[1]Tab 1.3'!F12</f>
        <v>451</v>
      </c>
      <c r="E25" s="103">
        <f>'[1]Tab 1.3'!G12</f>
        <v>293</v>
      </c>
      <c r="F25" s="103">
        <f>'[1]Tab 1.3'!H12</f>
        <v>27</v>
      </c>
      <c r="G25" s="103">
        <f>'[1]Tab 1.3'!I12</f>
        <v>0</v>
      </c>
      <c r="H25" s="103">
        <f>'[1]Tab 1.3'!J12</f>
        <v>263</v>
      </c>
      <c r="I25" s="103">
        <f>'[1]Tab 1.3'!K12</f>
        <v>3</v>
      </c>
      <c r="J25" s="103">
        <f>'[1]Tab 1.3'!L12</f>
        <v>158</v>
      </c>
      <c r="K25" s="103">
        <f>'[1]Tab 1.3'!M12</f>
        <v>0</v>
      </c>
      <c r="L25" s="103">
        <f>'[1]Tab 1.3'!N12</f>
        <v>4</v>
      </c>
      <c r="M25" s="103">
        <f>'[1]Tab 1.3'!O12</f>
        <v>2</v>
      </c>
      <c r="N25" s="103">
        <f>'[1]Tab 1.3'!P12</f>
        <v>152</v>
      </c>
    </row>
    <row r="26" spans="1:14" ht="11.45" customHeight="1">
      <c r="A26" s="66">
        <f>IF(C26&lt;&gt;"",COUNTA($C$15:C26),"")</f>
        <v>12</v>
      </c>
      <c r="B26" s="88"/>
      <c r="C26" s="102" t="s">
        <v>70</v>
      </c>
      <c r="D26" s="103">
        <f>'[1]Tab 1.3'!F13</f>
        <v>1134</v>
      </c>
      <c r="E26" s="103">
        <f>'[1]Tab 1.3'!G13</f>
        <v>811</v>
      </c>
      <c r="F26" s="103">
        <f>'[1]Tab 1.3'!H13</f>
        <v>127</v>
      </c>
      <c r="G26" s="103">
        <f>'[1]Tab 1.3'!I13</f>
        <v>0</v>
      </c>
      <c r="H26" s="103">
        <f>'[1]Tab 1.3'!J13</f>
        <v>673</v>
      </c>
      <c r="I26" s="103">
        <f>'[1]Tab 1.3'!K13</f>
        <v>11</v>
      </c>
      <c r="J26" s="103">
        <f>'[1]Tab 1.3'!L13</f>
        <v>323</v>
      </c>
      <c r="K26" s="103">
        <f>'[1]Tab 1.3'!M13</f>
        <v>0</v>
      </c>
      <c r="L26" s="103">
        <f>'[1]Tab 1.3'!N13</f>
        <v>17</v>
      </c>
      <c r="M26" s="103">
        <f>'[1]Tab 1.3'!O13</f>
        <v>3</v>
      </c>
      <c r="N26" s="103">
        <f>'[1]Tab 1.3'!P13</f>
        <v>303</v>
      </c>
    </row>
    <row r="27" spans="1:14" s="91" customFormat="1" ht="23.1" customHeight="1">
      <c r="A27" s="66">
        <f>IF(C27&lt;&gt;"",COUNTA($C$15:C27),"")</f>
        <v>13</v>
      </c>
      <c r="B27" s="72" t="s">
        <v>201</v>
      </c>
      <c r="C27" s="104" t="s">
        <v>16</v>
      </c>
      <c r="D27" s="103">
        <f>'[1]Tab 1.3'!F14</f>
        <v>1224</v>
      </c>
      <c r="E27" s="103">
        <f>'[1]Tab 1.3'!G14</f>
        <v>1045</v>
      </c>
      <c r="F27" s="103">
        <f>'[1]Tab 1.3'!H14</f>
        <v>110</v>
      </c>
      <c r="G27" s="103">
        <f>'[1]Tab 1.3'!I14</f>
        <v>86</v>
      </c>
      <c r="H27" s="103">
        <f>'[1]Tab 1.3'!J14</f>
        <v>849</v>
      </c>
      <c r="I27" s="103">
        <f>'[1]Tab 1.3'!K14</f>
        <v>0</v>
      </c>
      <c r="J27" s="103">
        <f>'[1]Tab 1.3'!L14</f>
        <v>179</v>
      </c>
      <c r="K27" s="103">
        <f>'[1]Tab 1.3'!M14</f>
        <v>0</v>
      </c>
      <c r="L27" s="103">
        <f>'[1]Tab 1.3'!N14</f>
        <v>2</v>
      </c>
      <c r="M27" s="103">
        <f>'[1]Tab 1.3'!O14</f>
        <v>0</v>
      </c>
      <c r="N27" s="103">
        <f>'[1]Tab 1.3'!P14</f>
        <v>177</v>
      </c>
    </row>
    <row r="28" spans="1:14" ht="11.45" customHeight="1">
      <c r="A28" s="66">
        <f>IF(C28&lt;&gt;"",COUNTA($C$15:C28),"")</f>
        <v>14</v>
      </c>
      <c r="B28" s="88" t="s">
        <v>202</v>
      </c>
      <c r="C28" s="102" t="s">
        <v>17</v>
      </c>
      <c r="D28" s="103">
        <f>'[1]Tab 1.3'!F15</f>
        <v>1422</v>
      </c>
      <c r="E28" s="103">
        <f>'[1]Tab 1.3'!G15</f>
        <v>1109</v>
      </c>
      <c r="F28" s="103">
        <f>'[1]Tab 1.3'!H15</f>
        <v>31</v>
      </c>
      <c r="G28" s="103">
        <f>'[1]Tab 1.3'!I15</f>
        <v>126</v>
      </c>
      <c r="H28" s="103">
        <f>'[1]Tab 1.3'!J15</f>
        <v>952</v>
      </c>
      <c r="I28" s="103">
        <f>'[1]Tab 1.3'!K15</f>
        <v>0</v>
      </c>
      <c r="J28" s="103">
        <f>'[1]Tab 1.3'!L15</f>
        <v>313</v>
      </c>
      <c r="K28" s="103">
        <f>'[1]Tab 1.3'!M15</f>
        <v>0</v>
      </c>
      <c r="L28" s="103">
        <f>'[1]Tab 1.3'!N15</f>
        <v>2</v>
      </c>
      <c r="M28" s="103">
        <f>'[1]Tab 1.3'!O15</f>
        <v>0</v>
      </c>
      <c r="N28" s="103">
        <f>'[1]Tab 1.3'!P15</f>
        <v>311</v>
      </c>
    </row>
    <row r="29" spans="1:14" ht="11.45" customHeight="1">
      <c r="A29" s="66">
        <f>IF(C29&lt;&gt;"",COUNTA($C$15:C29),"")</f>
        <v>15</v>
      </c>
      <c r="B29" s="88" t="s">
        <v>144</v>
      </c>
      <c r="C29" s="102" t="s">
        <v>70</v>
      </c>
      <c r="D29" s="103">
        <f>'[1]Tab 1.3'!F16</f>
        <v>2646</v>
      </c>
      <c r="E29" s="103">
        <f>'[1]Tab 1.3'!G16</f>
        <v>2154</v>
      </c>
      <c r="F29" s="103">
        <f>'[1]Tab 1.3'!H16</f>
        <v>141</v>
      </c>
      <c r="G29" s="103">
        <f>'[1]Tab 1.3'!I16</f>
        <v>212</v>
      </c>
      <c r="H29" s="103">
        <f>'[1]Tab 1.3'!J16</f>
        <v>1801</v>
      </c>
      <c r="I29" s="103">
        <f>'[1]Tab 1.3'!K16</f>
        <v>0</v>
      </c>
      <c r="J29" s="103">
        <f>'[1]Tab 1.3'!L16</f>
        <v>492</v>
      </c>
      <c r="K29" s="103">
        <f>'[1]Tab 1.3'!M16</f>
        <v>0</v>
      </c>
      <c r="L29" s="103">
        <f>'[1]Tab 1.3'!N16</f>
        <v>4</v>
      </c>
      <c r="M29" s="103">
        <f>'[1]Tab 1.3'!O16</f>
        <v>0</v>
      </c>
      <c r="N29" s="103">
        <f>'[1]Tab 1.3'!P16</f>
        <v>488</v>
      </c>
    </row>
    <row r="30" spans="1:14" s="91" customFormat="1" ht="23.1" customHeight="1">
      <c r="A30" s="66">
        <f>IF(C30&lt;&gt;"",COUNTA($C$15:C30),"")</f>
        <v>16</v>
      </c>
      <c r="B30" s="72" t="s">
        <v>49</v>
      </c>
      <c r="C30" s="104" t="s">
        <v>16</v>
      </c>
      <c r="D30" s="103">
        <f>'[1]Tab 1.3'!F17</f>
        <v>115</v>
      </c>
      <c r="E30" s="103">
        <f>'[1]Tab 1.3'!G17</f>
        <v>71</v>
      </c>
      <c r="F30" s="103">
        <f>'[1]Tab 1.3'!H17</f>
        <v>12</v>
      </c>
      <c r="G30" s="103">
        <f>'[1]Tab 1.3'!I17</f>
        <v>0</v>
      </c>
      <c r="H30" s="103">
        <f>'[1]Tab 1.3'!J17</f>
        <v>59</v>
      </c>
      <c r="I30" s="103">
        <f>'[1]Tab 1.3'!K17</f>
        <v>0</v>
      </c>
      <c r="J30" s="103">
        <f>'[1]Tab 1.3'!L17</f>
        <v>44</v>
      </c>
      <c r="K30" s="103">
        <f>'[1]Tab 1.3'!M17</f>
        <v>0</v>
      </c>
      <c r="L30" s="103">
        <f>'[1]Tab 1.3'!N17</f>
        <v>19</v>
      </c>
      <c r="M30" s="103">
        <f>'[1]Tab 1.3'!O17</f>
        <v>0</v>
      </c>
      <c r="N30" s="103">
        <f>'[1]Tab 1.3'!P17</f>
        <v>25</v>
      </c>
    </row>
    <row r="31" spans="1:14" ht="11.45" customHeight="1">
      <c r="A31" s="66">
        <f>IF(C31&lt;&gt;"",COUNTA($C$15:C31),"")</f>
        <v>17</v>
      </c>
      <c r="B31" s="88" t="s">
        <v>196</v>
      </c>
      <c r="C31" s="102" t="s">
        <v>17</v>
      </c>
      <c r="D31" s="103">
        <f>'[1]Tab 1.3'!F18</f>
        <v>76</v>
      </c>
      <c r="E31" s="103">
        <f>'[1]Tab 1.3'!G18</f>
        <v>49</v>
      </c>
      <c r="F31" s="103">
        <f>'[1]Tab 1.3'!H18</f>
        <v>4</v>
      </c>
      <c r="G31" s="103">
        <f>'[1]Tab 1.3'!I18</f>
        <v>0</v>
      </c>
      <c r="H31" s="103">
        <f>'[1]Tab 1.3'!J18</f>
        <v>45</v>
      </c>
      <c r="I31" s="103">
        <f>'[1]Tab 1.3'!K18</f>
        <v>0</v>
      </c>
      <c r="J31" s="103">
        <f>'[1]Tab 1.3'!L18</f>
        <v>27</v>
      </c>
      <c r="K31" s="103">
        <f>'[1]Tab 1.3'!M18</f>
        <v>1</v>
      </c>
      <c r="L31" s="103">
        <f>'[1]Tab 1.3'!N18</f>
        <v>11</v>
      </c>
      <c r="M31" s="103">
        <f>'[1]Tab 1.3'!O18</f>
        <v>0</v>
      </c>
      <c r="N31" s="103">
        <f>'[1]Tab 1.3'!P18</f>
        <v>15</v>
      </c>
    </row>
    <row r="32" spans="1:14" ht="11.45" customHeight="1">
      <c r="A32" s="66">
        <f>IF(C32&lt;&gt;"",COUNTA($C$15:C32),"")</f>
        <v>18</v>
      </c>
      <c r="B32" s="88" t="s">
        <v>197</v>
      </c>
      <c r="C32" s="102" t="s">
        <v>70</v>
      </c>
      <c r="D32" s="103">
        <f>'[1]Tab 1.3'!F19</f>
        <v>191</v>
      </c>
      <c r="E32" s="103">
        <f>'[1]Tab 1.3'!G19</f>
        <v>120</v>
      </c>
      <c r="F32" s="103">
        <f>'[1]Tab 1.3'!H19</f>
        <v>16</v>
      </c>
      <c r="G32" s="103">
        <f>'[1]Tab 1.3'!I19</f>
        <v>0</v>
      </c>
      <c r="H32" s="103">
        <f>'[1]Tab 1.3'!J19</f>
        <v>104</v>
      </c>
      <c r="I32" s="103">
        <f>'[1]Tab 1.3'!K19</f>
        <v>0</v>
      </c>
      <c r="J32" s="103">
        <f>'[1]Tab 1.3'!L19</f>
        <v>71</v>
      </c>
      <c r="K32" s="103">
        <f>'[1]Tab 1.3'!M19</f>
        <v>1</v>
      </c>
      <c r="L32" s="103">
        <f>'[1]Tab 1.3'!N19</f>
        <v>30</v>
      </c>
      <c r="M32" s="103">
        <f>'[1]Tab 1.3'!O19</f>
        <v>0</v>
      </c>
      <c r="N32" s="103">
        <f>'[1]Tab 1.3'!P19</f>
        <v>40</v>
      </c>
    </row>
    <row r="33" spans="1:14" s="91" customFormat="1" ht="23.1" customHeight="1">
      <c r="A33" s="66">
        <f>IF(C33&lt;&gt;"",COUNTA($C$15:C33),"")</f>
        <v>19</v>
      </c>
      <c r="B33" s="72" t="s">
        <v>146</v>
      </c>
      <c r="C33" s="104" t="s">
        <v>16</v>
      </c>
      <c r="D33" s="103">
        <f>'[1]Tab 1.3'!F20</f>
        <v>442</v>
      </c>
      <c r="E33" s="103">
        <f>'[1]Tab 1.3'!G20</f>
        <v>308</v>
      </c>
      <c r="F33" s="103">
        <f>'[1]Tab 1.3'!H20</f>
        <v>50</v>
      </c>
      <c r="G33" s="103">
        <f>'[1]Tab 1.3'!I20</f>
        <v>0</v>
      </c>
      <c r="H33" s="103">
        <f>'[1]Tab 1.3'!J20</f>
        <v>256</v>
      </c>
      <c r="I33" s="103">
        <f>'[1]Tab 1.3'!K20</f>
        <v>2</v>
      </c>
      <c r="J33" s="103">
        <f>'[1]Tab 1.3'!L20</f>
        <v>134</v>
      </c>
      <c r="K33" s="103">
        <f>'[1]Tab 1.3'!M20</f>
        <v>1</v>
      </c>
      <c r="L33" s="103">
        <f>'[1]Tab 1.3'!N20</f>
        <v>4</v>
      </c>
      <c r="M33" s="103">
        <f>'[1]Tab 1.3'!O20</f>
        <v>4</v>
      </c>
      <c r="N33" s="103">
        <f>'[1]Tab 1.3'!P20</f>
        <v>125</v>
      </c>
    </row>
    <row r="34" spans="1:14" ht="11.45" customHeight="1">
      <c r="A34" s="66">
        <f>IF(C34&lt;&gt;"",COUNTA($C$15:C34),"")</f>
        <v>20</v>
      </c>
      <c r="B34" s="88" t="s">
        <v>129</v>
      </c>
      <c r="C34" s="102" t="s">
        <v>17</v>
      </c>
      <c r="D34" s="103">
        <f>'[1]Tab 1.3'!F21</f>
        <v>105</v>
      </c>
      <c r="E34" s="103">
        <f>'[1]Tab 1.3'!G21</f>
        <v>59</v>
      </c>
      <c r="F34" s="103">
        <f>'[1]Tab 1.3'!H21</f>
        <v>6</v>
      </c>
      <c r="G34" s="103">
        <f>'[1]Tab 1.3'!I21</f>
        <v>0</v>
      </c>
      <c r="H34" s="103">
        <f>'[1]Tab 1.3'!J21</f>
        <v>52</v>
      </c>
      <c r="I34" s="103">
        <f>'[1]Tab 1.3'!K21</f>
        <v>1</v>
      </c>
      <c r="J34" s="103">
        <f>'[1]Tab 1.3'!L21</f>
        <v>46</v>
      </c>
      <c r="K34" s="103">
        <f>'[1]Tab 1.3'!M21</f>
        <v>0</v>
      </c>
      <c r="L34" s="103">
        <f>'[1]Tab 1.3'!N21</f>
        <v>1</v>
      </c>
      <c r="M34" s="103">
        <f>'[1]Tab 1.3'!O21</f>
        <v>0</v>
      </c>
      <c r="N34" s="103">
        <f>'[1]Tab 1.3'!P21</f>
        <v>45</v>
      </c>
    </row>
    <row r="35" spans="1:14" ht="11.45" customHeight="1">
      <c r="A35" s="66">
        <f>IF(C35&lt;&gt;"",COUNTA($C$15:C35),"")</f>
        <v>21</v>
      </c>
      <c r="B35" s="88"/>
      <c r="C35" s="102" t="s">
        <v>70</v>
      </c>
      <c r="D35" s="103">
        <f>'[1]Tab 1.3'!F22</f>
        <v>547</v>
      </c>
      <c r="E35" s="103">
        <f>'[1]Tab 1.3'!G22</f>
        <v>367</v>
      </c>
      <c r="F35" s="103">
        <f>'[1]Tab 1.3'!H22</f>
        <v>56</v>
      </c>
      <c r="G35" s="103">
        <f>'[1]Tab 1.3'!I22</f>
        <v>0</v>
      </c>
      <c r="H35" s="103">
        <f>'[1]Tab 1.3'!J22</f>
        <v>308</v>
      </c>
      <c r="I35" s="103">
        <f>'[1]Tab 1.3'!K22</f>
        <v>3</v>
      </c>
      <c r="J35" s="103">
        <f>'[1]Tab 1.3'!L22</f>
        <v>180</v>
      </c>
      <c r="K35" s="103">
        <f>'[1]Tab 1.3'!M22</f>
        <v>1</v>
      </c>
      <c r="L35" s="103">
        <f>'[1]Tab 1.3'!N22</f>
        <v>5</v>
      </c>
      <c r="M35" s="103">
        <f>'[1]Tab 1.3'!O22</f>
        <v>4</v>
      </c>
      <c r="N35" s="103">
        <f>'[1]Tab 1.3'!P22</f>
        <v>170</v>
      </c>
    </row>
    <row r="36" spans="1:14" s="91" customFormat="1" ht="23.1" customHeight="1">
      <c r="A36" s="66">
        <f>IF(C36&lt;&gt;"",COUNTA($C$15:C36),"")</f>
        <v>22</v>
      </c>
      <c r="B36" s="72" t="s">
        <v>147</v>
      </c>
      <c r="C36" s="104" t="s">
        <v>16</v>
      </c>
      <c r="D36" s="103">
        <f>'[1]Tab 1.3'!F23</f>
        <v>45</v>
      </c>
      <c r="E36" s="103">
        <f>'[1]Tab 1.3'!G23</f>
        <v>17</v>
      </c>
      <c r="F36" s="103">
        <f>'[1]Tab 1.3'!H23</f>
        <v>5</v>
      </c>
      <c r="G36" s="103">
        <f>'[1]Tab 1.3'!I23</f>
        <v>0</v>
      </c>
      <c r="H36" s="103">
        <f>'[1]Tab 1.3'!J23</f>
        <v>9</v>
      </c>
      <c r="I36" s="103">
        <f>'[1]Tab 1.3'!K23</f>
        <v>3</v>
      </c>
      <c r="J36" s="103">
        <f>'[1]Tab 1.3'!L23</f>
        <v>28</v>
      </c>
      <c r="K36" s="103">
        <f>'[1]Tab 1.3'!M23</f>
        <v>0</v>
      </c>
      <c r="L36" s="103">
        <f>'[1]Tab 1.3'!N23</f>
        <v>17</v>
      </c>
      <c r="M36" s="103">
        <f>'[1]Tab 1.3'!O23</f>
        <v>1</v>
      </c>
      <c r="N36" s="103">
        <f>'[1]Tab 1.3'!P23</f>
        <v>10</v>
      </c>
    </row>
    <row r="37" spans="1:14" ht="11.45" customHeight="1">
      <c r="A37" s="66">
        <f>IF(C37&lt;&gt;"",COUNTA($C$15:C37),"")</f>
        <v>23</v>
      </c>
      <c r="B37" s="88" t="s">
        <v>148</v>
      </c>
      <c r="C37" s="102" t="s">
        <v>17</v>
      </c>
      <c r="D37" s="103">
        <f>'[1]Tab 1.3'!F24</f>
        <v>35</v>
      </c>
      <c r="E37" s="103">
        <f>'[1]Tab 1.3'!G24</f>
        <v>17</v>
      </c>
      <c r="F37" s="103">
        <f>'[1]Tab 1.3'!H24</f>
        <v>2</v>
      </c>
      <c r="G37" s="103">
        <f>'[1]Tab 1.3'!I24</f>
        <v>0</v>
      </c>
      <c r="H37" s="103">
        <f>'[1]Tab 1.3'!J24</f>
        <v>14</v>
      </c>
      <c r="I37" s="103">
        <f>'[1]Tab 1.3'!K24</f>
        <v>1</v>
      </c>
      <c r="J37" s="103">
        <f>'[1]Tab 1.3'!L24</f>
        <v>18</v>
      </c>
      <c r="K37" s="103">
        <f>'[1]Tab 1.3'!M24</f>
        <v>0</v>
      </c>
      <c r="L37" s="103">
        <f>'[1]Tab 1.3'!N24</f>
        <v>10</v>
      </c>
      <c r="M37" s="103">
        <f>'[1]Tab 1.3'!O24</f>
        <v>0</v>
      </c>
      <c r="N37" s="103">
        <f>'[1]Tab 1.3'!P24</f>
        <v>8</v>
      </c>
    </row>
    <row r="38" spans="1:14" ht="11.45" customHeight="1">
      <c r="A38" s="66">
        <f>IF(C38&lt;&gt;"",COUNTA($C$15:C38),"")</f>
        <v>24</v>
      </c>
      <c r="B38" s="88"/>
      <c r="C38" s="102" t="s">
        <v>70</v>
      </c>
      <c r="D38" s="103">
        <f>'[1]Tab 1.3'!F25</f>
        <v>80</v>
      </c>
      <c r="E38" s="103">
        <f>'[1]Tab 1.3'!G25</f>
        <v>34</v>
      </c>
      <c r="F38" s="103">
        <f>'[1]Tab 1.3'!H25</f>
        <v>7</v>
      </c>
      <c r="G38" s="103">
        <f>'[1]Tab 1.3'!I25</f>
        <v>0</v>
      </c>
      <c r="H38" s="103">
        <f>'[1]Tab 1.3'!J25</f>
        <v>23</v>
      </c>
      <c r="I38" s="103">
        <f>'[1]Tab 1.3'!K25</f>
        <v>4</v>
      </c>
      <c r="J38" s="103">
        <f>'[1]Tab 1.3'!L25</f>
        <v>46</v>
      </c>
      <c r="K38" s="103">
        <f>'[1]Tab 1.3'!M25</f>
        <v>0</v>
      </c>
      <c r="L38" s="103">
        <f>'[1]Tab 1.3'!N25</f>
        <v>27</v>
      </c>
      <c r="M38" s="103">
        <f>'[1]Tab 1.3'!O25</f>
        <v>1</v>
      </c>
      <c r="N38" s="103">
        <f>'[1]Tab 1.3'!P25</f>
        <v>18</v>
      </c>
    </row>
    <row r="39" spans="1:14" s="91" customFormat="1" ht="23.1" customHeight="1">
      <c r="A39" s="66">
        <f>IF(C39&lt;&gt;"",COUNTA($C$15:C39),"")</f>
        <v>25</v>
      </c>
      <c r="B39" s="72" t="s">
        <v>33</v>
      </c>
      <c r="C39" s="104" t="s">
        <v>16</v>
      </c>
      <c r="D39" s="103">
        <f>'[1]Tab 1.3'!F26</f>
        <v>176</v>
      </c>
      <c r="E39" s="103">
        <f>'[1]Tab 1.3'!G26</f>
        <v>54</v>
      </c>
      <c r="F39" s="103">
        <f>'[1]Tab 1.3'!H26</f>
        <v>14</v>
      </c>
      <c r="G39" s="103">
        <f>'[1]Tab 1.3'!I26</f>
        <v>1</v>
      </c>
      <c r="H39" s="103">
        <f>'[1]Tab 1.3'!J26</f>
        <v>38</v>
      </c>
      <c r="I39" s="103">
        <f>'[1]Tab 1.3'!K26</f>
        <v>1</v>
      </c>
      <c r="J39" s="103">
        <f>'[1]Tab 1.3'!L26</f>
        <v>122</v>
      </c>
      <c r="K39" s="103">
        <f>'[1]Tab 1.3'!M26</f>
        <v>0</v>
      </c>
      <c r="L39" s="103">
        <f>'[1]Tab 1.3'!N26</f>
        <v>13</v>
      </c>
      <c r="M39" s="103">
        <f>'[1]Tab 1.3'!O26</f>
        <v>0</v>
      </c>
      <c r="N39" s="103">
        <f>'[1]Tab 1.3'!P26</f>
        <v>109</v>
      </c>
    </row>
    <row r="40" spans="1:14" ht="11.45" customHeight="1">
      <c r="A40" s="66">
        <f>IF(C40&lt;&gt;"",COUNTA($C$15:C40),"")</f>
        <v>26</v>
      </c>
      <c r="B40" s="88" t="s">
        <v>132</v>
      </c>
      <c r="C40" s="102" t="s">
        <v>17</v>
      </c>
      <c r="D40" s="103">
        <f>'[1]Tab 1.3'!F27</f>
        <v>288</v>
      </c>
      <c r="E40" s="103">
        <f>'[1]Tab 1.3'!G27</f>
        <v>58</v>
      </c>
      <c r="F40" s="103">
        <f>'[1]Tab 1.3'!H27</f>
        <v>6</v>
      </c>
      <c r="G40" s="103">
        <f>'[1]Tab 1.3'!I27</f>
        <v>0</v>
      </c>
      <c r="H40" s="103">
        <f>'[1]Tab 1.3'!J27</f>
        <v>37</v>
      </c>
      <c r="I40" s="103">
        <f>'[1]Tab 1.3'!K27</f>
        <v>15</v>
      </c>
      <c r="J40" s="103">
        <f>'[1]Tab 1.3'!L27</f>
        <v>230</v>
      </c>
      <c r="K40" s="103">
        <f>'[1]Tab 1.3'!M27</f>
        <v>0</v>
      </c>
      <c r="L40" s="103">
        <f>'[1]Tab 1.3'!N27</f>
        <v>22</v>
      </c>
      <c r="M40" s="103">
        <f>'[1]Tab 1.3'!O27</f>
        <v>0</v>
      </c>
      <c r="N40" s="103">
        <f>'[1]Tab 1.3'!P27</f>
        <v>208</v>
      </c>
    </row>
    <row r="41" spans="1:14" ht="11.45" customHeight="1">
      <c r="A41" s="66">
        <f>IF(C41&lt;&gt;"",COUNTA($C$15:C41),"")</f>
        <v>27</v>
      </c>
      <c r="B41" s="88" t="s">
        <v>133</v>
      </c>
      <c r="C41" s="102" t="s">
        <v>70</v>
      </c>
      <c r="D41" s="103">
        <f>'[1]Tab 1.3'!F28</f>
        <v>464</v>
      </c>
      <c r="E41" s="103">
        <f>'[1]Tab 1.3'!G28</f>
        <v>112</v>
      </c>
      <c r="F41" s="103">
        <f>'[1]Tab 1.3'!H28</f>
        <v>20</v>
      </c>
      <c r="G41" s="103">
        <f>'[1]Tab 1.3'!I28</f>
        <v>1</v>
      </c>
      <c r="H41" s="103">
        <f>'[1]Tab 1.3'!J28</f>
        <v>75</v>
      </c>
      <c r="I41" s="103">
        <f>'[1]Tab 1.3'!K28</f>
        <v>16</v>
      </c>
      <c r="J41" s="103">
        <f>'[1]Tab 1.3'!L28</f>
        <v>352</v>
      </c>
      <c r="K41" s="103">
        <f>'[1]Tab 1.3'!M28</f>
        <v>0</v>
      </c>
      <c r="L41" s="103">
        <f>'[1]Tab 1.3'!N28</f>
        <v>35</v>
      </c>
      <c r="M41" s="103">
        <f>'[1]Tab 1.3'!O28</f>
        <v>0</v>
      </c>
      <c r="N41" s="103">
        <f>'[1]Tab 1.3'!P28</f>
        <v>317</v>
      </c>
    </row>
    <row r="42" spans="1:14" s="91" customFormat="1" ht="23.1" customHeight="1">
      <c r="A42" s="66">
        <f>IF(C42&lt;&gt;"",COUNTA($C$15:C42),"")</f>
        <v>28</v>
      </c>
      <c r="B42" s="72" t="s">
        <v>33</v>
      </c>
      <c r="C42" s="104" t="s">
        <v>16</v>
      </c>
      <c r="D42" s="103">
        <f>'[1]Tab 1.3'!F29</f>
        <v>50</v>
      </c>
      <c r="E42" s="103">
        <f>'[1]Tab 1.3'!G29</f>
        <v>26</v>
      </c>
      <c r="F42" s="103">
        <f>'[1]Tab 1.3'!H29</f>
        <v>2</v>
      </c>
      <c r="G42" s="103">
        <f>'[1]Tab 1.3'!I29</f>
        <v>5</v>
      </c>
      <c r="H42" s="103">
        <f>'[1]Tab 1.3'!J29</f>
        <v>19</v>
      </c>
      <c r="I42" s="103">
        <f>'[1]Tab 1.3'!K29</f>
        <v>0</v>
      </c>
      <c r="J42" s="103">
        <f>'[1]Tab 1.3'!L29</f>
        <v>24</v>
      </c>
      <c r="K42" s="103">
        <f>'[1]Tab 1.3'!M29</f>
        <v>0</v>
      </c>
      <c r="L42" s="103">
        <f>'[1]Tab 1.3'!N29</f>
        <v>0</v>
      </c>
      <c r="M42" s="103">
        <f>'[1]Tab 1.3'!O29</f>
        <v>0</v>
      </c>
      <c r="N42" s="103">
        <f>'[1]Tab 1.3'!P29</f>
        <v>24</v>
      </c>
    </row>
    <row r="43" spans="1:14" ht="11.45" customHeight="1">
      <c r="A43" s="66">
        <f>IF(C43&lt;&gt;"",COUNTA($C$15:C43),"")</f>
        <v>29</v>
      </c>
      <c r="B43" s="88" t="s">
        <v>187</v>
      </c>
      <c r="C43" s="102" t="s">
        <v>17</v>
      </c>
      <c r="D43" s="103">
        <f>'[1]Tab 1.3'!F30</f>
        <v>116</v>
      </c>
      <c r="E43" s="103">
        <f>'[1]Tab 1.3'!G30</f>
        <v>37</v>
      </c>
      <c r="F43" s="103">
        <f>'[1]Tab 1.3'!H30</f>
        <v>3</v>
      </c>
      <c r="G43" s="103">
        <f>'[1]Tab 1.3'!I30</f>
        <v>5</v>
      </c>
      <c r="H43" s="103">
        <f>'[1]Tab 1.3'!J30</f>
        <v>29</v>
      </c>
      <c r="I43" s="103">
        <f>'[1]Tab 1.3'!K30</f>
        <v>0</v>
      </c>
      <c r="J43" s="103">
        <f>'[1]Tab 1.3'!L30</f>
        <v>79</v>
      </c>
      <c r="K43" s="103">
        <f>'[1]Tab 1.3'!M30</f>
        <v>0</v>
      </c>
      <c r="L43" s="103">
        <f>'[1]Tab 1.3'!N30</f>
        <v>0</v>
      </c>
      <c r="M43" s="103">
        <f>'[1]Tab 1.3'!O30</f>
        <v>0</v>
      </c>
      <c r="N43" s="103">
        <f>'[1]Tab 1.3'!P30</f>
        <v>79</v>
      </c>
    </row>
    <row r="44" spans="1:14" ht="11.45" customHeight="1">
      <c r="A44" s="66">
        <f>IF(C44&lt;&gt;"",COUNTA($C$15:C44),"")</f>
        <v>30</v>
      </c>
      <c r="B44" s="88" t="s">
        <v>135</v>
      </c>
      <c r="C44" s="102" t="s">
        <v>70</v>
      </c>
      <c r="D44" s="103">
        <f>'[1]Tab 1.3'!F31</f>
        <v>166</v>
      </c>
      <c r="E44" s="103">
        <f>'[1]Tab 1.3'!G31</f>
        <v>63</v>
      </c>
      <c r="F44" s="103">
        <f>'[1]Tab 1.3'!H31</f>
        <v>5</v>
      </c>
      <c r="G44" s="103">
        <f>'[1]Tab 1.3'!I31</f>
        <v>10</v>
      </c>
      <c r="H44" s="103">
        <f>'[1]Tab 1.3'!J31</f>
        <v>48</v>
      </c>
      <c r="I44" s="103">
        <f>'[1]Tab 1.3'!K31</f>
        <v>0</v>
      </c>
      <c r="J44" s="103">
        <f>'[1]Tab 1.3'!L31</f>
        <v>103</v>
      </c>
      <c r="K44" s="103">
        <f>'[1]Tab 1.3'!M31</f>
        <v>0</v>
      </c>
      <c r="L44" s="103">
        <f>'[1]Tab 1.3'!N31</f>
        <v>0</v>
      </c>
      <c r="M44" s="103">
        <f>'[1]Tab 1.3'!O31</f>
        <v>0</v>
      </c>
      <c r="N44" s="103">
        <f>'[1]Tab 1.3'!P31</f>
        <v>103</v>
      </c>
    </row>
    <row r="45" spans="1:14" s="91" customFormat="1" ht="23.1" customHeight="1">
      <c r="A45" s="66">
        <f>IF(C45&lt;&gt;"",COUNTA($C$15:C45),"")</f>
        <v>31</v>
      </c>
      <c r="B45" s="105" t="s">
        <v>90</v>
      </c>
      <c r="C45" s="106" t="s">
        <v>16</v>
      </c>
      <c r="D45" s="107">
        <f>'[1]Tab 1.3'!F32</f>
        <v>3389</v>
      </c>
      <c r="E45" s="107">
        <f>'[1]Tab 1.3'!G32</f>
        <v>2429</v>
      </c>
      <c r="F45" s="107">
        <f>'[1]Tab 1.3'!H32</f>
        <v>395</v>
      </c>
      <c r="G45" s="107">
        <f>'[1]Tab 1.3'!I32</f>
        <v>92</v>
      </c>
      <c r="H45" s="107">
        <f>'[1]Tab 1.3'!J32</f>
        <v>1877</v>
      </c>
      <c r="I45" s="107">
        <f>'[1]Tab 1.3'!K32</f>
        <v>65</v>
      </c>
      <c r="J45" s="107">
        <f>'[1]Tab 1.3'!L32</f>
        <v>960</v>
      </c>
      <c r="K45" s="107">
        <f>'[1]Tab 1.3'!M32</f>
        <v>2</v>
      </c>
      <c r="L45" s="107">
        <f>'[1]Tab 1.3'!N32</f>
        <v>148</v>
      </c>
      <c r="M45" s="107">
        <f>'[1]Tab 1.3'!O32</f>
        <v>11</v>
      </c>
      <c r="N45" s="107">
        <f>'[1]Tab 1.3'!P32</f>
        <v>799</v>
      </c>
    </row>
    <row r="46" spans="1:14" ht="11.45" customHeight="1">
      <c r="A46" s="66">
        <f>IF(C46&lt;&gt;"",COUNTA($C$15:C46),"")</f>
        <v>32</v>
      </c>
      <c r="B46" s="108"/>
      <c r="C46" s="109" t="s">
        <v>17</v>
      </c>
      <c r="D46" s="107">
        <f>'[1]Tab 1.3'!F33</f>
        <v>3643</v>
      </c>
      <c r="E46" s="107">
        <f>'[1]Tab 1.3'!G33</f>
        <v>2097</v>
      </c>
      <c r="F46" s="107">
        <f>'[1]Tab 1.3'!H33</f>
        <v>143</v>
      </c>
      <c r="G46" s="107">
        <f>'[1]Tab 1.3'!I33</f>
        <v>131</v>
      </c>
      <c r="H46" s="107">
        <f>'[1]Tab 1.3'!J33</f>
        <v>1734</v>
      </c>
      <c r="I46" s="107">
        <f>'[1]Tab 1.3'!K33</f>
        <v>89</v>
      </c>
      <c r="J46" s="107">
        <f>'[1]Tab 1.3'!L33</f>
        <v>1546</v>
      </c>
      <c r="K46" s="107">
        <f>'[1]Tab 1.3'!M33</f>
        <v>1</v>
      </c>
      <c r="L46" s="107">
        <f>'[1]Tab 1.3'!N33</f>
        <v>310</v>
      </c>
      <c r="M46" s="107">
        <f>'[1]Tab 1.3'!O33</f>
        <v>3</v>
      </c>
      <c r="N46" s="107">
        <f>'[1]Tab 1.3'!P33</f>
        <v>1232</v>
      </c>
    </row>
    <row r="47" spans="1:14" ht="11.45" customHeight="1">
      <c r="A47" s="66">
        <f>IF(C47&lt;&gt;"",COUNTA($C$15:C47),"")</f>
        <v>33</v>
      </c>
      <c r="B47" s="108"/>
      <c r="C47" s="109" t="s">
        <v>70</v>
      </c>
      <c r="D47" s="107">
        <f>'[1]Tab 1.3'!F34</f>
        <v>7032</v>
      </c>
      <c r="E47" s="107">
        <f>'[1]Tab 1.3'!G34</f>
        <v>4526</v>
      </c>
      <c r="F47" s="107">
        <f>'[1]Tab 1.3'!H34</f>
        <v>538</v>
      </c>
      <c r="G47" s="107">
        <f>'[1]Tab 1.3'!I34</f>
        <v>223</v>
      </c>
      <c r="H47" s="107">
        <f>'[1]Tab 1.3'!J34</f>
        <v>3611</v>
      </c>
      <c r="I47" s="107">
        <f>'[1]Tab 1.3'!K34</f>
        <v>154</v>
      </c>
      <c r="J47" s="107">
        <f>'[1]Tab 1.3'!L34</f>
        <v>2506</v>
      </c>
      <c r="K47" s="107">
        <f>'[1]Tab 1.3'!M34</f>
        <v>3</v>
      </c>
      <c r="L47" s="107">
        <f>'[1]Tab 1.3'!N34</f>
        <v>458</v>
      </c>
      <c r="M47" s="107">
        <f>'[1]Tab 1.3'!O34</f>
        <v>14</v>
      </c>
      <c r="N47" s="107">
        <f>'[1]Tab 1.3'!P34</f>
        <v>2031</v>
      </c>
    </row>
    <row r="48" spans="1:14" ht="20.100000000000001" customHeight="1">
      <c r="A48" s="66" t="str">
        <f>IF(C48&lt;&gt;"",COUNTA($C$15:C48),"")</f>
        <v/>
      </c>
      <c r="B48" s="88"/>
      <c r="C48" s="102"/>
      <c r="D48" s="206" t="s">
        <v>5</v>
      </c>
      <c r="E48" s="207"/>
      <c r="F48" s="207"/>
      <c r="G48" s="207"/>
      <c r="H48" s="207"/>
      <c r="I48" s="207"/>
      <c r="J48" s="207"/>
      <c r="K48" s="207"/>
      <c r="L48" s="207"/>
      <c r="M48" s="207"/>
      <c r="N48" s="207"/>
    </row>
    <row r="49" spans="1:14" s="91" customFormat="1" ht="23.1" customHeight="1">
      <c r="A49" s="66">
        <f>IF(C49&lt;&gt;"",COUNTA($C$15:C49),"")</f>
        <v>34</v>
      </c>
      <c r="B49" s="72" t="s">
        <v>147</v>
      </c>
      <c r="C49" s="104" t="s">
        <v>16</v>
      </c>
      <c r="D49" s="103">
        <f>'[1]Tab 1.3'!F56</f>
        <v>266</v>
      </c>
      <c r="E49" s="103">
        <f>'[1]Tab 1.3'!G56</f>
        <v>38</v>
      </c>
      <c r="F49" s="103">
        <f>'[1]Tab 1.3'!H56</f>
        <v>19</v>
      </c>
      <c r="G49" s="103">
        <f>'[1]Tab 1.3'!I56</f>
        <v>1</v>
      </c>
      <c r="H49" s="103">
        <f>'[1]Tab 1.3'!J56</f>
        <v>13</v>
      </c>
      <c r="I49" s="103">
        <f>'[1]Tab 1.3'!K56</f>
        <v>5</v>
      </c>
      <c r="J49" s="103">
        <f>'[1]Tab 1.3'!L56</f>
        <v>228</v>
      </c>
      <c r="K49" s="103">
        <f>'[1]Tab 1.3'!M56</f>
        <v>4</v>
      </c>
      <c r="L49" s="103">
        <f>'[1]Tab 1.3'!N56</f>
        <v>199</v>
      </c>
      <c r="M49" s="103">
        <f>'[1]Tab 1.3'!O56</f>
        <v>0</v>
      </c>
      <c r="N49" s="103">
        <f>'[1]Tab 1.3'!P56</f>
        <v>25</v>
      </c>
    </row>
    <row r="50" spans="1:14" ht="11.45" customHeight="1">
      <c r="A50" s="66">
        <f>IF(C50&lt;&gt;"",COUNTA($C$15:C50),"")</f>
        <v>35</v>
      </c>
      <c r="B50" s="88" t="s">
        <v>148</v>
      </c>
      <c r="C50" s="102" t="s">
        <v>17</v>
      </c>
      <c r="D50" s="103">
        <f>'[1]Tab 1.3'!F57</f>
        <v>212</v>
      </c>
      <c r="E50" s="103">
        <f>'[1]Tab 1.3'!G57</f>
        <v>23</v>
      </c>
      <c r="F50" s="103">
        <f>'[1]Tab 1.3'!H57</f>
        <v>8</v>
      </c>
      <c r="G50" s="103">
        <f>'[1]Tab 1.3'!I57</f>
        <v>0</v>
      </c>
      <c r="H50" s="103">
        <f>'[1]Tab 1.3'!J57</f>
        <v>10</v>
      </c>
      <c r="I50" s="103">
        <f>'[1]Tab 1.3'!K57</f>
        <v>5</v>
      </c>
      <c r="J50" s="103">
        <f>'[1]Tab 1.3'!L57</f>
        <v>189</v>
      </c>
      <c r="K50" s="103">
        <f>'[1]Tab 1.3'!M57</f>
        <v>1</v>
      </c>
      <c r="L50" s="103">
        <f>'[1]Tab 1.3'!N57</f>
        <v>168</v>
      </c>
      <c r="M50" s="103">
        <f>'[1]Tab 1.3'!O57</f>
        <v>0</v>
      </c>
      <c r="N50" s="103">
        <f>'[1]Tab 1.3'!P57</f>
        <v>20</v>
      </c>
    </row>
    <row r="51" spans="1:14" ht="11.45" customHeight="1">
      <c r="A51" s="66">
        <f>IF(C51&lt;&gt;"",COUNTA($C$15:C51),"")</f>
        <v>36</v>
      </c>
      <c r="B51" s="88"/>
      <c r="C51" s="102" t="s">
        <v>70</v>
      </c>
      <c r="D51" s="103">
        <f>'[1]Tab 1.3'!F58</f>
        <v>478</v>
      </c>
      <c r="E51" s="103">
        <f>'[1]Tab 1.3'!G58</f>
        <v>61</v>
      </c>
      <c r="F51" s="103">
        <f>'[1]Tab 1.3'!H58</f>
        <v>27</v>
      </c>
      <c r="G51" s="103">
        <f>'[1]Tab 1.3'!I58</f>
        <v>1</v>
      </c>
      <c r="H51" s="103">
        <f>'[1]Tab 1.3'!J58</f>
        <v>23</v>
      </c>
      <c r="I51" s="103">
        <f>'[1]Tab 1.3'!K58</f>
        <v>10</v>
      </c>
      <c r="J51" s="103">
        <f>'[1]Tab 1.3'!L58</f>
        <v>417</v>
      </c>
      <c r="K51" s="103">
        <f>'[1]Tab 1.3'!M58</f>
        <v>5</v>
      </c>
      <c r="L51" s="103">
        <f>'[1]Tab 1.3'!N58</f>
        <v>367</v>
      </c>
      <c r="M51" s="103">
        <f>'[1]Tab 1.3'!O58</f>
        <v>0</v>
      </c>
      <c r="N51" s="103">
        <f>'[1]Tab 1.3'!P58</f>
        <v>45</v>
      </c>
    </row>
    <row r="52" spans="1:14" s="91" customFormat="1" ht="23.1" customHeight="1">
      <c r="A52" s="66">
        <f>IF(C52&lt;&gt;"",COUNTA($C$15:C52),"")</f>
        <v>37</v>
      </c>
      <c r="B52" s="72" t="s">
        <v>33</v>
      </c>
      <c r="C52" s="104" t="s">
        <v>16</v>
      </c>
      <c r="D52" s="103">
        <f>'[1]Tab 1.3'!F59</f>
        <v>7</v>
      </c>
      <c r="E52" s="103">
        <f>'[1]Tab 1.3'!G59</f>
        <v>0</v>
      </c>
      <c r="F52" s="103">
        <f>'[1]Tab 1.3'!H59</f>
        <v>0</v>
      </c>
      <c r="G52" s="103">
        <f>'[1]Tab 1.3'!I59</f>
        <v>0</v>
      </c>
      <c r="H52" s="103">
        <f>'[1]Tab 1.3'!J59</f>
        <v>0</v>
      </c>
      <c r="I52" s="103">
        <f>'[1]Tab 1.3'!K59</f>
        <v>0</v>
      </c>
      <c r="J52" s="103">
        <f>'[1]Tab 1.3'!L59</f>
        <v>7</v>
      </c>
      <c r="K52" s="103">
        <f>'[1]Tab 1.3'!M59</f>
        <v>0</v>
      </c>
      <c r="L52" s="103">
        <f>'[1]Tab 1.3'!N59</f>
        <v>0</v>
      </c>
      <c r="M52" s="103">
        <f>'[1]Tab 1.3'!O59</f>
        <v>0</v>
      </c>
      <c r="N52" s="103">
        <f>'[1]Tab 1.3'!P59</f>
        <v>7</v>
      </c>
    </row>
    <row r="53" spans="1:14" ht="11.45" customHeight="1">
      <c r="A53" s="66">
        <f>IF(C53&lt;&gt;"",COUNTA($C$15:C53),"")</f>
        <v>38</v>
      </c>
      <c r="B53" s="88" t="s">
        <v>132</v>
      </c>
      <c r="C53" s="102" t="s">
        <v>17</v>
      </c>
      <c r="D53" s="103">
        <f>'[1]Tab 1.3'!F60</f>
        <v>9</v>
      </c>
      <c r="E53" s="103">
        <f>'[1]Tab 1.3'!G60</f>
        <v>0</v>
      </c>
      <c r="F53" s="103">
        <f>'[1]Tab 1.3'!H60</f>
        <v>0</v>
      </c>
      <c r="G53" s="103">
        <f>'[1]Tab 1.3'!I60</f>
        <v>0</v>
      </c>
      <c r="H53" s="103">
        <f>'[1]Tab 1.3'!J60</f>
        <v>0</v>
      </c>
      <c r="I53" s="103">
        <f>'[1]Tab 1.3'!K60</f>
        <v>0</v>
      </c>
      <c r="J53" s="103">
        <f>'[1]Tab 1.3'!L60</f>
        <v>9</v>
      </c>
      <c r="K53" s="103">
        <f>'[1]Tab 1.3'!M60</f>
        <v>0</v>
      </c>
      <c r="L53" s="103">
        <f>'[1]Tab 1.3'!N60</f>
        <v>1</v>
      </c>
      <c r="M53" s="103">
        <f>'[1]Tab 1.3'!O60</f>
        <v>0</v>
      </c>
      <c r="N53" s="103">
        <f>'[1]Tab 1.3'!P60</f>
        <v>8</v>
      </c>
    </row>
    <row r="54" spans="1:14" ht="11.45" customHeight="1">
      <c r="A54" s="66">
        <f>IF(C54&lt;&gt;"",COUNTA($C$15:C54),"")</f>
        <v>39</v>
      </c>
      <c r="B54" s="88" t="s">
        <v>133</v>
      </c>
      <c r="C54" s="102" t="s">
        <v>70</v>
      </c>
      <c r="D54" s="103">
        <f>'[1]Tab 1.3'!F61</f>
        <v>16</v>
      </c>
      <c r="E54" s="103">
        <f>'[1]Tab 1.3'!G61</f>
        <v>0</v>
      </c>
      <c r="F54" s="103">
        <f>'[1]Tab 1.3'!H61</f>
        <v>0</v>
      </c>
      <c r="G54" s="103">
        <f>'[1]Tab 1.3'!I61</f>
        <v>0</v>
      </c>
      <c r="H54" s="103">
        <f>'[1]Tab 1.3'!J61</f>
        <v>0</v>
      </c>
      <c r="I54" s="103">
        <f>'[1]Tab 1.3'!K61</f>
        <v>0</v>
      </c>
      <c r="J54" s="103">
        <f>'[1]Tab 1.3'!L61</f>
        <v>16</v>
      </c>
      <c r="K54" s="103">
        <f>'[1]Tab 1.3'!M61</f>
        <v>0</v>
      </c>
      <c r="L54" s="103">
        <f>'[1]Tab 1.3'!N61</f>
        <v>1</v>
      </c>
      <c r="M54" s="103">
        <f>'[1]Tab 1.3'!O61</f>
        <v>0</v>
      </c>
      <c r="N54" s="103">
        <f>'[1]Tab 1.3'!P61</f>
        <v>15</v>
      </c>
    </row>
    <row r="55" spans="1:14" s="91" customFormat="1" ht="23.1" customHeight="1">
      <c r="A55" s="66">
        <f>IF(C55&lt;&gt;"",COUNTA($C$15:C55),"")</f>
        <v>40</v>
      </c>
      <c r="B55" s="105" t="s">
        <v>90</v>
      </c>
      <c r="C55" s="106" t="s">
        <v>16</v>
      </c>
      <c r="D55" s="107">
        <f>'[1]Tab 1.3'!F65</f>
        <v>273</v>
      </c>
      <c r="E55" s="107">
        <f>'[1]Tab 1.3'!G65</f>
        <v>38</v>
      </c>
      <c r="F55" s="107">
        <f>'[1]Tab 1.3'!H65</f>
        <v>19</v>
      </c>
      <c r="G55" s="107">
        <f>'[1]Tab 1.3'!I65</f>
        <v>1</v>
      </c>
      <c r="H55" s="107">
        <f>'[1]Tab 1.3'!J65</f>
        <v>13</v>
      </c>
      <c r="I55" s="107">
        <f>'[1]Tab 1.3'!K65</f>
        <v>5</v>
      </c>
      <c r="J55" s="107">
        <f>'[1]Tab 1.3'!L65</f>
        <v>235</v>
      </c>
      <c r="K55" s="107">
        <f>'[1]Tab 1.3'!M65</f>
        <v>4</v>
      </c>
      <c r="L55" s="107">
        <f>'[1]Tab 1.3'!N65</f>
        <v>199</v>
      </c>
      <c r="M55" s="107">
        <f>'[1]Tab 1.3'!O65</f>
        <v>0</v>
      </c>
      <c r="N55" s="107">
        <f>'[1]Tab 1.3'!P65</f>
        <v>32</v>
      </c>
    </row>
    <row r="56" spans="1:14" ht="11.45" customHeight="1">
      <c r="A56" s="66">
        <f>IF(C56&lt;&gt;"",COUNTA($C$15:C56),"")</f>
        <v>41</v>
      </c>
      <c r="B56" s="108"/>
      <c r="C56" s="109" t="s">
        <v>17</v>
      </c>
      <c r="D56" s="107">
        <f>'[1]Tab 1.3'!F66</f>
        <v>221</v>
      </c>
      <c r="E56" s="107">
        <f>'[1]Tab 1.3'!G66</f>
        <v>23</v>
      </c>
      <c r="F56" s="107">
        <f>'[1]Tab 1.3'!H66</f>
        <v>8</v>
      </c>
      <c r="G56" s="107">
        <f>'[1]Tab 1.3'!I66</f>
        <v>0</v>
      </c>
      <c r="H56" s="107">
        <f>'[1]Tab 1.3'!J66</f>
        <v>10</v>
      </c>
      <c r="I56" s="107">
        <f>'[1]Tab 1.3'!K66</f>
        <v>5</v>
      </c>
      <c r="J56" s="107">
        <f>'[1]Tab 1.3'!L66</f>
        <v>198</v>
      </c>
      <c r="K56" s="107">
        <f>'[1]Tab 1.3'!M66</f>
        <v>1</v>
      </c>
      <c r="L56" s="107">
        <f>'[1]Tab 1.3'!N66</f>
        <v>169</v>
      </c>
      <c r="M56" s="107">
        <f>'[1]Tab 1.3'!O66</f>
        <v>0</v>
      </c>
      <c r="N56" s="107">
        <f>'[1]Tab 1.3'!P66</f>
        <v>28</v>
      </c>
    </row>
    <row r="57" spans="1:14" ht="11.45" customHeight="1">
      <c r="A57" s="66">
        <f>IF(C57&lt;&gt;"",COUNTA($C$15:C57),"")</f>
        <v>42</v>
      </c>
      <c r="B57" s="108"/>
      <c r="C57" s="109" t="s">
        <v>70</v>
      </c>
      <c r="D57" s="107">
        <f>'[1]Tab 1.3'!F67</f>
        <v>494</v>
      </c>
      <c r="E57" s="107">
        <f>'[1]Tab 1.3'!G67</f>
        <v>61</v>
      </c>
      <c r="F57" s="107">
        <f>'[1]Tab 1.3'!H67</f>
        <v>27</v>
      </c>
      <c r="G57" s="107">
        <f>'[1]Tab 1.3'!I67</f>
        <v>1</v>
      </c>
      <c r="H57" s="107">
        <f>'[1]Tab 1.3'!J67</f>
        <v>23</v>
      </c>
      <c r="I57" s="107">
        <f>'[1]Tab 1.3'!K67</f>
        <v>10</v>
      </c>
      <c r="J57" s="107">
        <f>'[1]Tab 1.3'!L67</f>
        <v>433</v>
      </c>
      <c r="K57" s="107">
        <f>'[1]Tab 1.3'!M67</f>
        <v>5</v>
      </c>
      <c r="L57" s="107">
        <f>'[1]Tab 1.3'!N67</f>
        <v>368</v>
      </c>
      <c r="M57" s="107">
        <f>'[1]Tab 1.3'!O67</f>
        <v>0</v>
      </c>
      <c r="N57" s="107">
        <f>'[1]Tab 1.3'!P67</f>
        <v>60</v>
      </c>
    </row>
    <row r="58" spans="1:14" ht="20.100000000000001" customHeight="1">
      <c r="A58" s="66" t="str">
        <f>IF(C58&lt;&gt;"",COUNTA($C$15:C58),"")</f>
        <v/>
      </c>
      <c r="B58" s="108"/>
      <c r="C58" s="109"/>
      <c r="D58" s="206" t="s">
        <v>6</v>
      </c>
      <c r="E58" s="207"/>
      <c r="F58" s="207"/>
      <c r="G58" s="207"/>
      <c r="H58" s="207"/>
      <c r="I58" s="207"/>
      <c r="J58" s="207"/>
      <c r="K58" s="207"/>
      <c r="L58" s="207"/>
      <c r="M58" s="207"/>
      <c r="N58" s="207"/>
    </row>
    <row r="59" spans="1:14" s="91" customFormat="1" ht="23.1" customHeight="1">
      <c r="A59" s="66">
        <f>IF(C59&lt;&gt;"",COUNTA($C$15:C59),"")</f>
        <v>43</v>
      </c>
      <c r="B59" s="72" t="s">
        <v>199</v>
      </c>
      <c r="C59" s="104" t="s">
        <v>16</v>
      </c>
      <c r="D59" s="103">
        <f>'[1]Tab 1.3'!F74</f>
        <v>167</v>
      </c>
      <c r="E59" s="103">
        <f>'[1]Tab 1.3'!G74</f>
        <v>89</v>
      </c>
      <c r="F59" s="103">
        <f>'[1]Tab 1.3'!H74</f>
        <v>68</v>
      </c>
      <c r="G59" s="103">
        <f>'[1]Tab 1.3'!I74</f>
        <v>0</v>
      </c>
      <c r="H59" s="103">
        <f>'[1]Tab 1.3'!J74</f>
        <v>13</v>
      </c>
      <c r="I59" s="103">
        <f>'[1]Tab 1.3'!K74</f>
        <v>8</v>
      </c>
      <c r="J59" s="103">
        <f>'[1]Tab 1.3'!L74</f>
        <v>78</v>
      </c>
      <c r="K59" s="103">
        <f>'[1]Tab 1.3'!M74</f>
        <v>2</v>
      </c>
      <c r="L59" s="103">
        <f>'[1]Tab 1.3'!N74</f>
        <v>56</v>
      </c>
      <c r="M59" s="103">
        <f>'[1]Tab 1.3'!O74</f>
        <v>0</v>
      </c>
      <c r="N59" s="103">
        <f>'[1]Tab 1.3'!P74</f>
        <v>20</v>
      </c>
    </row>
    <row r="60" spans="1:14" ht="11.45" customHeight="1">
      <c r="A60" s="66">
        <f>IF(C60&lt;&gt;"",COUNTA($C$15:C60),"")</f>
        <v>44</v>
      </c>
      <c r="B60" s="88" t="s">
        <v>200</v>
      </c>
      <c r="C60" s="102" t="s">
        <v>17</v>
      </c>
      <c r="D60" s="103">
        <f>'[1]Tab 1.3'!F75</f>
        <v>181</v>
      </c>
      <c r="E60" s="103">
        <f>'[1]Tab 1.3'!G75</f>
        <v>79</v>
      </c>
      <c r="F60" s="103">
        <f>'[1]Tab 1.3'!H75</f>
        <v>44</v>
      </c>
      <c r="G60" s="103">
        <f>'[1]Tab 1.3'!I75</f>
        <v>1</v>
      </c>
      <c r="H60" s="103">
        <f>'[1]Tab 1.3'!J75</f>
        <v>23</v>
      </c>
      <c r="I60" s="103">
        <f>'[1]Tab 1.3'!K75</f>
        <v>11</v>
      </c>
      <c r="J60" s="103">
        <f>'[1]Tab 1.3'!L75</f>
        <v>102</v>
      </c>
      <c r="K60" s="103">
        <f>'[1]Tab 1.3'!M75</f>
        <v>1</v>
      </c>
      <c r="L60" s="103">
        <f>'[1]Tab 1.3'!N75</f>
        <v>53</v>
      </c>
      <c r="M60" s="103">
        <f>'[1]Tab 1.3'!O75</f>
        <v>0</v>
      </c>
      <c r="N60" s="103">
        <f>'[1]Tab 1.3'!P75</f>
        <v>48</v>
      </c>
    </row>
    <row r="61" spans="1:14" ht="11.45" customHeight="1">
      <c r="A61" s="66">
        <f>IF(C61&lt;&gt;"",COUNTA($C$15:C61),"")</f>
        <v>45</v>
      </c>
      <c r="B61" s="88" t="s">
        <v>144</v>
      </c>
      <c r="C61" s="102" t="s">
        <v>70</v>
      </c>
      <c r="D61" s="103">
        <f>'[1]Tab 1.3'!F76</f>
        <v>348</v>
      </c>
      <c r="E61" s="103">
        <f>'[1]Tab 1.3'!G76</f>
        <v>168</v>
      </c>
      <c r="F61" s="103">
        <f>'[1]Tab 1.3'!H76</f>
        <v>112</v>
      </c>
      <c r="G61" s="103">
        <f>'[1]Tab 1.3'!I76</f>
        <v>1</v>
      </c>
      <c r="H61" s="103">
        <f>'[1]Tab 1.3'!J76</f>
        <v>36</v>
      </c>
      <c r="I61" s="103">
        <f>'[1]Tab 1.3'!K76</f>
        <v>19</v>
      </c>
      <c r="J61" s="103">
        <f>'[1]Tab 1.3'!L76</f>
        <v>180</v>
      </c>
      <c r="K61" s="103">
        <f>'[1]Tab 1.3'!M76</f>
        <v>3</v>
      </c>
      <c r="L61" s="103">
        <f>'[1]Tab 1.3'!N76</f>
        <v>109</v>
      </c>
      <c r="M61" s="103">
        <f>'[1]Tab 1.3'!O76</f>
        <v>0</v>
      </c>
      <c r="N61" s="103">
        <f>'[1]Tab 1.3'!P76</f>
        <v>68</v>
      </c>
    </row>
    <row r="62" spans="1:14" s="91" customFormat="1" ht="23.1" customHeight="1">
      <c r="A62" s="66">
        <f>IF(C62&lt;&gt;"",COUNTA($C$15:C62),"")</f>
        <v>46</v>
      </c>
      <c r="B62" s="72" t="s">
        <v>201</v>
      </c>
      <c r="C62" s="104" t="s">
        <v>16</v>
      </c>
      <c r="D62" s="103">
        <f>'[1]Tab 1.3'!F80</f>
        <v>16</v>
      </c>
      <c r="E62" s="103">
        <f>'[1]Tab 1.3'!G80</f>
        <v>11</v>
      </c>
      <c r="F62" s="103">
        <f>'[1]Tab 1.3'!H80</f>
        <v>9</v>
      </c>
      <c r="G62" s="103">
        <f>'[1]Tab 1.3'!I80</f>
        <v>0</v>
      </c>
      <c r="H62" s="103">
        <f>'[1]Tab 1.3'!J80</f>
        <v>2</v>
      </c>
      <c r="I62" s="103">
        <f>'[1]Tab 1.3'!K80</f>
        <v>0</v>
      </c>
      <c r="J62" s="103">
        <f>'[1]Tab 1.3'!L80</f>
        <v>5</v>
      </c>
      <c r="K62" s="103">
        <f>'[1]Tab 1.3'!M80</f>
        <v>0</v>
      </c>
      <c r="L62" s="103">
        <f>'[1]Tab 1.3'!N80</f>
        <v>3</v>
      </c>
      <c r="M62" s="103">
        <f>'[1]Tab 1.3'!O80</f>
        <v>0</v>
      </c>
      <c r="N62" s="103">
        <f>'[1]Tab 1.3'!P80</f>
        <v>2</v>
      </c>
    </row>
    <row r="63" spans="1:14" ht="11.45" customHeight="1">
      <c r="A63" s="66">
        <f>IF(C63&lt;&gt;"",COUNTA($C$15:C63),"")</f>
        <v>47</v>
      </c>
      <c r="B63" s="88" t="s">
        <v>202</v>
      </c>
      <c r="C63" s="102" t="s">
        <v>17</v>
      </c>
      <c r="D63" s="103">
        <f>'[1]Tab 1.3'!F81</f>
        <v>32</v>
      </c>
      <c r="E63" s="103">
        <f>'[1]Tab 1.3'!G81</f>
        <v>21</v>
      </c>
      <c r="F63" s="103">
        <f>'[1]Tab 1.3'!H81</f>
        <v>10</v>
      </c>
      <c r="G63" s="103">
        <f>'[1]Tab 1.3'!I81</f>
        <v>0</v>
      </c>
      <c r="H63" s="103">
        <f>'[1]Tab 1.3'!J81</f>
        <v>11</v>
      </c>
      <c r="I63" s="103">
        <f>'[1]Tab 1.3'!K81</f>
        <v>0</v>
      </c>
      <c r="J63" s="103">
        <f>'[1]Tab 1.3'!L81</f>
        <v>11</v>
      </c>
      <c r="K63" s="103">
        <f>'[1]Tab 1.3'!M81</f>
        <v>1</v>
      </c>
      <c r="L63" s="103">
        <f>'[1]Tab 1.3'!N81</f>
        <v>3</v>
      </c>
      <c r="M63" s="103">
        <f>'[1]Tab 1.3'!O81</f>
        <v>0</v>
      </c>
      <c r="N63" s="103">
        <f>'[1]Tab 1.3'!P81</f>
        <v>7</v>
      </c>
    </row>
    <row r="64" spans="1:14" ht="11.45" customHeight="1">
      <c r="A64" s="66">
        <f>IF(C64&lt;&gt;"",COUNTA($C$15:C64),"")</f>
        <v>48</v>
      </c>
      <c r="B64" s="88" t="s">
        <v>144</v>
      </c>
      <c r="C64" s="102" t="s">
        <v>70</v>
      </c>
      <c r="D64" s="103">
        <f>'[1]Tab 1.3'!F82</f>
        <v>48</v>
      </c>
      <c r="E64" s="103">
        <f>'[1]Tab 1.3'!G82</f>
        <v>32</v>
      </c>
      <c r="F64" s="103">
        <f>'[1]Tab 1.3'!H82</f>
        <v>19</v>
      </c>
      <c r="G64" s="103">
        <f>'[1]Tab 1.3'!I82</f>
        <v>0</v>
      </c>
      <c r="H64" s="103">
        <f>'[1]Tab 1.3'!J82</f>
        <v>13</v>
      </c>
      <c r="I64" s="103">
        <f>'[1]Tab 1.3'!K82</f>
        <v>0</v>
      </c>
      <c r="J64" s="103">
        <f>'[1]Tab 1.3'!L82</f>
        <v>16</v>
      </c>
      <c r="K64" s="103">
        <f>'[1]Tab 1.3'!M82</f>
        <v>1</v>
      </c>
      <c r="L64" s="103">
        <f>'[1]Tab 1.3'!N82</f>
        <v>6</v>
      </c>
      <c r="M64" s="103">
        <f>'[1]Tab 1.3'!O82</f>
        <v>0</v>
      </c>
      <c r="N64" s="103">
        <f>'[1]Tab 1.3'!P82</f>
        <v>9</v>
      </c>
    </row>
    <row r="65" spans="1:14" s="91" customFormat="1" ht="23.1" customHeight="1">
      <c r="A65" s="66">
        <f>IF(C65&lt;&gt;"",COUNTA($C$15:C65),"")</f>
        <v>49</v>
      </c>
      <c r="B65" s="72" t="s">
        <v>49</v>
      </c>
      <c r="C65" s="104" t="s">
        <v>16</v>
      </c>
      <c r="D65" s="103">
        <f>'[1]Tab 1.3'!F83</f>
        <v>44</v>
      </c>
      <c r="E65" s="103">
        <f>'[1]Tab 1.3'!G83</f>
        <v>20</v>
      </c>
      <c r="F65" s="103">
        <f>'[1]Tab 1.3'!H83</f>
        <v>16</v>
      </c>
      <c r="G65" s="103">
        <f>'[1]Tab 1.3'!I83</f>
        <v>0</v>
      </c>
      <c r="H65" s="103">
        <f>'[1]Tab 1.3'!J83</f>
        <v>3</v>
      </c>
      <c r="I65" s="103">
        <f>'[1]Tab 1.3'!K83</f>
        <v>1</v>
      </c>
      <c r="J65" s="103">
        <f>'[1]Tab 1.3'!L83</f>
        <v>24</v>
      </c>
      <c r="K65" s="103">
        <f>'[1]Tab 1.3'!M83</f>
        <v>2</v>
      </c>
      <c r="L65" s="103">
        <f>'[1]Tab 1.3'!N83</f>
        <v>9</v>
      </c>
      <c r="M65" s="103">
        <f>'[1]Tab 1.3'!O83</f>
        <v>0</v>
      </c>
      <c r="N65" s="103">
        <f>'[1]Tab 1.3'!P83</f>
        <v>13</v>
      </c>
    </row>
    <row r="66" spans="1:14" ht="11.45" customHeight="1">
      <c r="A66" s="66">
        <f>IF(C66&lt;&gt;"",COUNTA($C$15:C66),"")</f>
        <v>50</v>
      </c>
      <c r="B66" s="88" t="s">
        <v>196</v>
      </c>
      <c r="C66" s="102" t="s">
        <v>17</v>
      </c>
      <c r="D66" s="103">
        <f>'[1]Tab 1.3'!F84</f>
        <v>43</v>
      </c>
      <c r="E66" s="103">
        <f>'[1]Tab 1.3'!G84</f>
        <v>18</v>
      </c>
      <c r="F66" s="103">
        <f>'[1]Tab 1.3'!H84</f>
        <v>9</v>
      </c>
      <c r="G66" s="103">
        <f>'[1]Tab 1.3'!I84</f>
        <v>0</v>
      </c>
      <c r="H66" s="103">
        <f>'[1]Tab 1.3'!J84</f>
        <v>9</v>
      </c>
      <c r="I66" s="103">
        <f>'[1]Tab 1.3'!K84</f>
        <v>0</v>
      </c>
      <c r="J66" s="103">
        <f>'[1]Tab 1.3'!L84</f>
        <v>25</v>
      </c>
      <c r="K66" s="103">
        <f>'[1]Tab 1.3'!M84</f>
        <v>0</v>
      </c>
      <c r="L66" s="103">
        <f>'[1]Tab 1.3'!N84</f>
        <v>6</v>
      </c>
      <c r="M66" s="103">
        <f>'[1]Tab 1.3'!O84</f>
        <v>0</v>
      </c>
      <c r="N66" s="103">
        <f>'[1]Tab 1.3'!P84</f>
        <v>19</v>
      </c>
    </row>
    <row r="67" spans="1:14" ht="11.45" customHeight="1">
      <c r="A67" s="66">
        <f>IF(C67&lt;&gt;"",COUNTA($C$15:C67),"")</f>
        <v>51</v>
      </c>
      <c r="B67" s="88" t="s">
        <v>197</v>
      </c>
      <c r="C67" s="102" t="s">
        <v>70</v>
      </c>
      <c r="D67" s="103">
        <f>'[1]Tab 1.3'!F85</f>
        <v>87</v>
      </c>
      <c r="E67" s="103">
        <f>'[1]Tab 1.3'!G85</f>
        <v>38</v>
      </c>
      <c r="F67" s="103">
        <f>'[1]Tab 1.3'!H85</f>
        <v>25</v>
      </c>
      <c r="G67" s="103">
        <f>'[1]Tab 1.3'!I85</f>
        <v>0</v>
      </c>
      <c r="H67" s="103">
        <f>'[1]Tab 1.3'!J85</f>
        <v>12</v>
      </c>
      <c r="I67" s="103">
        <f>'[1]Tab 1.3'!K85</f>
        <v>1</v>
      </c>
      <c r="J67" s="103">
        <f>'[1]Tab 1.3'!L85</f>
        <v>49</v>
      </c>
      <c r="K67" s="103">
        <f>'[1]Tab 1.3'!M85</f>
        <v>2</v>
      </c>
      <c r="L67" s="103">
        <f>'[1]Tab 1.3'!N85</f>
        <v>15</v>
      </c>
      <c r="M67" s="103">
        <f>'[1]Tab 1.3'!O85</f>
        <v>0</v>
      </c>
      <c r="N67" s="103">
        <f>'[1]Tab 1.3'!P85</f>
        <v>32</v>
      </c>
    </row>
    <row r="68" spans="1:14" s="91" customFormat="1" ht="23.1" customHeight="1">
      <c r="A68" s="66">
        <f>IF(C68&lt;&gt;"",COUNTA($C$15:C68),"")</f>
        <v>52</v>
      </c>
      <c r="B68" s="72" t="s">
        <v>146</v>
      </c>
      <c r="C68" s="104" t="s">
        <v>16</v>
      </c>
      <c r="D68" s="103">
        <f>'[1]Tab 1.3'!F86</f>
        <v>325</v>
      </c>
      <c r="E68" s="103">
        <f>'[1]Tab 1.3'!G86</f>
        <v>199</v>
      </c>
      <c r="F68" s="103">
        <f>'[1]Tab 1.3'!H86</f>
        <v>126</v>
      </c>
      <c r="G68" s="103">
        <f>'[1]Tab 1.3'!I86</f>
        <v>0</v>
      </c>
      <c r="H68" s="103">
        <f>'[1]Tab 1.3'!J86</f>
        <v>70</v>
      </c>
      <c r="I68" s="103">
        <f>'[1]Tab 1.3'!K86</f>
        <v>3</v>
      </c>
      <c r="J68" s="103">
        <f>'[1]Tab 1.3'!L86</f>
        <v>126</v>
      </c>
      <c r="K68" s="103">
        <f>'[1]Tab 1.3'!M86</f>
        <v>5</v>
      </c>
      <c r="L68" s="103">
        <f>'[1]Tab 1.3'!N86</f>
        <v>49</v>
      </c>
      <c r="M68" s="103">
        <f>'[1]Tab 1.3'!O86</f>
        <v>2</v>
      </c>
      <c r="N68" s="103">
        <f>'[1]Tab 1.3'!P86</f>
        <v>70</v>
      </c>
    </row>
    <row r="69" spans="1:14" ht="11.45" customHeight="1">
      <c r="A69" s="66">
        <f>IF(C69&lt;&gt;"",COUNTA($C$15:C69),"")</f>
        <v>53</v>
      </c>
      <c r="B69" s="88" t="s">
        <v>129</v>
      </c>
      <c r="C69" s="102" t="s">
        <v>17</v>
      </c>
      <c r="D69" s="103">
        <f>'[1]Tab 1.3'!F87</f>
        <v>118</v>
      </c>
      <c r="E69" s="103">
        <f>'[1]Tab 1.3'!G87</f>
        <v>60</v>
      </c>
      <c r="F69" s="103">
        <f>'[1]Tab 1.3'!H87</f>
        <v>24</v>
      </c>
      <c r="G69" s="103">
        <f>'[1]Tab 1.3'!I87</f>
        <v>0</v>
      </c>
      <c r="H69" s="103">
        <f>'[1]Tab 1.3'!J87</f>
        <v>34</v>
      </c>
      <c r="I69" s="103">
        <f>'[1]Tab 1.3'!K87</f>
        <v>2</v>
      </c>
      <c r="J69" s="103">
        <f>'[1]Tab 1.3'!L87</f>
        <v>58</v>
      </c>
      <c r="K69" s="103">
        <f>'[1]Tab 1.3'!M87</f>
        <v>0</v>
      </c>
      <c r="L69" s="103">
        <f>'[1]Tab 1.3'!N87</f>
        <v>15</v>
      </c>
      <c r="M69" s="103">
        <f>'[1]Tab 1.3'!O87</f>
        <v>0</v>
      </c>
      <c r="N69" s="103">
        <f>'[1]Tab 1.3'!P87</f>
        <v>43</v>
      </c>
    </row>
    <row r="70" spans="1:14" ht="11.45" customHeight="1">
      <c r="A70" s="66">
        <f>IF(C70&lt;&gt;"",COUNTA($C$15:C70),"")</f>
        <v>54</v>
      </c>
      <c r="B70" s="88"/>
      <c r="C70" s="102" t="s">
        <v>70</v>
      </c>
      <c r="D70" s="103">
        <f>'[1]Tab 1.3'!F88</f>
        <v>443</v>
      </c>
      <c r="E70" s="103">
        <f>'[1]Tab 1.3'!G88</f>
        <v>259</v>
      </c>
      <c r="F70" s="103">
        <f>'[1]Tab 1.3'!H88</f>
        <v>150</v>
      </c>
      <c r="G70" s="103">
        <f>'[1]Tab 1.3'!I88</f>
        <v>0</v>
      </c>
      <c r="H70" s="103">
        <f>'[1]Tab 1.3'!J88</f>
        <v>104</v>
      </c>
      <c r="I70" s="103">
        <f>'[1]Tab 1.3'!K88</f>
        <v>5</v>
      </c>
      <c r="J70" s="103">
        <f>'[1]Tab 1.3'!L88</f>
        <v>184</v>
      </c>
      <c r="K70" s="103">
        <f>'[1]Tab 1.3'!M88</f>
        <v>5</v>
      </c>
      <c r="L70" s="103">
        <f>'[1]Tab 1.3'!N88</f>
        <v>64</v>
      </c>
      <c r="M70" s="103">
        <f>'[1]Tab 1.3'!O88</f>
        <v>2</v>
      </c>
      <c r="N70" s="103">
        <f>'[1]Tab 1.3'!P88</f>
        <v>113</v>
      </c>
    </row>
    <row r="71" spans="1:14" s="91" customFormat="1" ht="23.1" customHeight="1">
      <c r="A71" s="66">
        <f>IF(C71&lt;&gt;"",COUNTA($C$15:C71),"")</f>
        <v>55</v>
      </c>
      <c r="B71" s="72" t="s">
        <v>147</v>
      </c>
      <c r="C71" s="104" t="s">
        <v>16</v>
      </c>
      <c r="D71" s="103">
        <f>'[1]Tab 1.3'!F89</f>
        <v>24</v>
      </c>
      <c r="E71" s="103">
        <f>'[1]Tab 1.3'!G89</f>
        <v>8</v>
      </c>
      <c r="F71" s="103">
        <f>'[1]Tab 1.3'!H89</f>
        <v>7</v>
      </c>
      <c r="G71" s="103">
        <f>'[1]Tab 1.3'!I89</f>
        <v>0</v>
      </c>
      <c r="H71" s="103">
        <f>'[1]Tab 1.3'!J89</f>
        <v>0</v>
      </c>
      <c r="I71" s="103">
        <f>'[1]Tab 1.3'!K89</f>
        <v>1</v>
      </c>
      <c r="J71" s="103">
        <f>'[1]Tab 1.3'!L89</f>
        <v>16</v>
      </c>
      <c r="K71" s="103">
        <f>'[1]Tab 1.3'!M89</f>
        <v>0</v>
      </c>
      <c r="L71" s="103">
        <f>'[1]Tab 1.3'!N89</f>
        <v>9</v>
      </c>
      <c r="M71" s="103">
        <f>'[1]Tab 1.3'!O89</f>
        <v>0</v>
      </c>
      <c r="N71" s="103">
        <f>'[1]Tab 1.3'!P89</f>
        <v>7</v>
      </c>
    </row>
    <row r="72" spans="1:14" ht="11.45" customHeight="1">
      <c r="A72" s="66">
        <f>IF(C72&lt;&gt;"",COUNTA($C$15:C72),"")</f>
        <v>56</v>
      </c>
      <c r="B72" s="88" t="s">
        <v>148</v>
      </c>
      <c r="C72" s="102" t="s">
        <v>17</v>
      </c>
      <c r="D72" s="103">
        <f>'[1]Tab 1.3'!F90</f>
        <v>26</v>
      </c>
      <c r="E72" s="103">
        <f>'[1]Tab 1.3'!G90</f>
        <v>7</v>
      </c>
      <c r="F72" s="103">
        <f>'[1]Tab 1.3'!H90</f>
        <v>6</v>
      </c>
      <c r="G72" s="103">
        <f>'[1]Tab 1.3'!I90</f>
        <v>0</v>
      </c>
      <c r="H72" s="103">
        <f>'[1]Tab 1.3'!J90</f>
        <v>0</v>
      </c>
      <c r="I72" s="103">
        <f>'[1]Tab 1.3'!K90</f>
        <v>1</v>
      </c>
      <c r="J72" s="103">
        <f>'[1]Tab 1.3'!L90</f>
        <v>19</v>
      </c>
      <c r="K72" s="103">
        <f>'[1]Tab 1.3'!M90</f>
        <v>0</v>
      </c>
      <c r="L72" s="103">
        <f>'[1]Tab 1.3'!N90</f>
        <v>4</v>
      </c>
      <c r="M72" s="103">
        <f>'[1]Tab 1.3'!O90</f>
        <v>0</v>
      </c>
      <c r="N72" s="103">
        <f>'[1]Tab 1.3'!P90</f>
        <v>15</v>
      </c>
    </row>
    <row r="73" spans="1:14" ht="11.45" customHeight="1">
      <c r="A73" s="66">
        <f>IF(C73&lt;&gt;"",COUNTA($C$15:C73),"")</f>
        <v>57</v>
      </c>
      <c r="B73" s="88"/>
      <c r="C73" s="102" t="s">
        <v>70</v>
      </c>
      <c r="D73" s="103">
        <f>'[1]Tab 1.3'!F91</f>
        <v>50</v>
      </c>
      <c r="E73" s="103">
        <f>'[1]Tab 1.3'!G91</f>
        <v>15</v>
      </c>
      <c r="F73" s="103">
        <f>'[1]Tab 1.3'!H91</f>
        <v>13</v>
      </c>
      <c r="G73" s="103">
        <f>'[1]Tab 1.3'!I91</f>
        <v>0</v>
      </c>
      <c r="H73" s="103">
        <f>'[1]Tab 1.3'!J91</f>
        <v>0</v>
      </c>
      <c r="I73" s="103">
        <f>'[1]Tab 1.3'!K91</f>
        <v>2</v>
      </c>
      <c r="J73" s="103">
        <f>'[1]Tab 1.3'!L91</f>
        <v>35</v>
      </c>
      <c r="K73" s="103">
        <f>'[1]Tab 1.3'!M91</f>
        <v>0</v>
      </c>
      <c r="L73" s="103">
        <f>'[1]Tab 1.3'!N91</f>
        <v>13</v>
      </c>
      <c r="M73" s="103">
        <f>'[1]Tab 1.3'!O91</f>
        <v>0</v>
      </c>
      <c r="N73" s="103">
        <f>'[1]Tab 1.3'!P91</f>
        <v>22</v>
      </c>
    </row>
    <row r="74" spans="1:14" s="91" customFormat="1" ht="23.1" customHeight="1">
      <c r="A74" s="66">
        <f>IF(C74&lt;&gt;"",COUNTA($C$15:C74),"")</f>
        <v>58</v>
      </c>
      <c r="B74" s="72" t="s">
        <v>33</v>
      </c>
      <c r="C74" s="104" t="s">
        <v>16</v>
      </c>
      <c r="D74" s="103">
        <f>'[1]Tab 1.3'!F92</f>
        <v>69</v>
      </c>
      <c r="E74" s="103">
        <f>'[1]Tab 1.3'!G92</f>
        <v>18</v>
      </c>
      <c r="F74" s="103">
        <f>'[1]Tab 1.3'!H92</f>
        <v>0</v>
      </c>
      <c r="G74" s="103">
        <f>'[1]Tab 1.3'!I92</f>
        <v>0</v>
      </c>
      <c r="H74" s="103">
        <f>'[1]Tab 1.3'!J92</f>
        <v>12</v>
      </c>
      <c r="I74" s="103">
        <f>'[1]Tab 1.3'!K92</f>
        <v>6</v>
      </c>
      <c r="J74" s="103">
        <f>'[1]Tab 1.3'!L92</f>
        <v>51</v>
      </c>
      <c r="K74" s="103">
        <f>'[1]Tab 1.3'!M92</f>
        <v>2</v>
      </c>
      <c r="L74" s="103">
        <f>'[1]Tab 1.3'!N92</f>
        <v>18</v>
      </c>
      <c r="M74" s="103">
        <f>'[1]Tab 1.3'!O92</f>
        <v>0</v>
      </c>
      <c r="N74" s="103">
        <f>'[1]Tab 1.3'!P92</f>
        <v>31</v>
      </c>
    </row>
    <row r="75" spans="1:14" ht="11.45" customHeight="1">
      <c r="A75" s="66">
        <f>IF(C75&lt;&gt;"",COUNTA($C$15:C75),"")</f>
        <v>59</v>
      </c>
      <c r="B75" s="88" t="s">
        <v>132</v>
      </c>
      <c r="C75" s="102" t="s">
        <v>17</v>
      </c>
      <c r="D75" s="103">
        <f>'[1]Tab 1.3'!F93</f>
        <v>127</v>
      </c>
      <c r="E75" s="103">
        <f>'[1]Tab 1.3'!G93</f>
        <v>29</v>
      </c>
      <c r="F75" s="103">
        <f>'[1]Tab 1.3'!H93</f>
        <v>0</v>
      </c>
      <c r="G75" s="103">
        <f>'[1]Tab 1.3'!I93</f>
        <v>0</v>
      </c>
      <c r="H75" s="103">
        <f>'[1]Tab 1.3'!J93</f>
        <v>16</v>
      </c>
      <c r="I75" s="103">
        <f>'[1]Tab 1.3'!K93</f>
        <v>13</v>
      </c>
      <c r="J75" s="103">
        <f>'[1]Tab 1.3'!L93</f>
        <v>98</v>
      </c>
      <c r="K75" s="103">
        <f>'[1]Tab 1.3'!M93</f>
        <v>1</v>
      </c>
      <c r="L75" s="103">
        <f>'[1]Tab 1.3'!N93</f>
        <v>37</v>
      </c>
      <c r="M75" s="103">
        <f>'[1]Tab 1.3'!O93</f>
        <v>0</v>
      </c>
      <c r="N75" s="103">
        <f>'[1]Tab 1.3'!P93</f>
        <v>60</v>
      </c>
    </row>
    <row r="76" spans="1:14" ht="11.45" customHeight="1">
      <c r="A76" s="66">
        <f>IF(C76&lt;&gt;"",COUNTA($C$15:C76),"")</f>
        <v>60</v>
      </c>
      <c r="B76" s="88" t="s">
        <v>133</v>
      </c>
      <c r="C76" s="102" t="s">
        <v>70</v>
      </c>
      <c r="D76" s="103">
        <f>'[1]Tab 1.3'!F94</f>
        <v>196</v>
      </c>
      <c r="E76" s="103">
        <f>'[1]Tab 1.3'!G94</f>
        <v>47</v>
      </c>
      <c r="F76" s="103">
        <f>'[1]Tab 1.3'!H94</f>
        <v>0</v>
      </c>
      <c r="G76" s="103">
        <f>'[1]Tab 1.3'!I94</f>
        <v>0</v>
      </c>
      <c r="H76" s="103">
        <f>'[1]Tab 1.3'!J94</f>
        <v>28</v>
      </c>
      <c r="I76" s="103">
        <f>'[1]Tab 1.3'!K94</f>
        <v>19</v>
      </c>
      <c r="J76" s="103">
        <f>'[1]Tab 1.3'!L94</f>
        <v>149</v>
      </c>
      <c r="K76" s="103">
        <f>'[1]Tab 1.3'!M94</f>
        <v>3</v>
      </c>
      <c r="L76" s="103">
        <f>'[1]Tab 1.3'!N94</f>
        <v>55</v>
      </c>
      <c r="M76" s="103">
        <f>'[1]Tab 1.3'!O94</f>
        <v>0</v>
      </c>
      <c r="N76" s="103">
        <f>'[1]Tab 1.3'!P94</f>
        <v>91</v>
      </c>
    </row>
    <row r="77" spans="1:14" s="91" customFormat="1" ht="23.1" customHeight="1">
      <c r="A77" s="66">
        <f>IF(C77&lt;&gt;"",COUNTA($C$15:C77),"")</f>
        <v>61</v>
      </c>
      <c r="B77" s="105" t="s">
        <v>90</v>
      </c>
      <c r="C77" s="106" t="s">
        <v>16</v>
      </c>
      <c r="D77" s="107">
        <f>'[1]Tab 1.3'!F98</f>
        <v>645</v>
      </c>
      <c r="E77" s="107">
        <f>'[1]Tab 1.3'!G98</f>
        <v>345</v>
      </c>
      <c r="F77" s="107">
        <f>'[1]Tab 1.3'!H98</f>
        <v>226</v>
      </c>
      <c r="G77" s="107">
        <f>'[1]Tab 1.3'!I98</f>
        <v>0</v>
      </c>
      <c r="H77" s="107">
        <f>'[1]Tab 1.3'!J98</f>
        <v>100</v>
      </c>
      <c r="I77" s="107">
        <f>'[1]Tab 1.3'!K98</f>
        <v>19</v>
      </c>
      <c r="J77" s="107">
        <f>'[1]Tab 1.3'!L98</f>
        <v>300</v>
      </c>
      <c r="K77" s="107">
        <f>'[1]Tab 1.3'!M98</f>
        <v>11</v>
      </c>
      <c r="L77" s="107">
        <f>'[1]Tab 1.3'!N98</f>
        <v>144</v>
      </c>
      <c r="M77" s="107">
        <f>'[1]Tab 1.3'!O98</f>
        <v>2</v>
      </c>
      <c r="N77" s="107">
        <f>'[1]Tab 1.3'!P98</f>
        <v>143</v>
      </c>
    </row>
    <row r="78" spans="1:14" ht="11.45" customHeight="1">
      <c r="A78" s="66">
        <f>IF(C78&lt;&gt;"",COUNTA($C$15:C78),"")</f>
        <v>62</v>
      </c>
      <c r="B78" s="108"/>
      <c r="C78" s="109" t="s">
        <v>17</v>
      </c>
      <c r="D78" s="107">
        <f>'[1]Tab 1.3'!F99</f>
        <v>527</v>
      </c>
      <c r="E78" s="107">
        <f>'[1]Tab 1.3'!G99</f>
        <v>214</v>
      </c>
      <c r="F78" s="107">
        <f>'[1]Tab 1.3'!H99</f>
        <v>93</v>
      </c>
      <c r="G78" s="107">
        <f>'[1]Tab 1.3'!I99</f>
        <v>1</v>
      </c>
      <c r="H78" s="107">
        <f>'[1]Tab 1.3'!J99</f>
        <v>93</v>
      </c>
      <c r="I78" s="107">
        <f>'[1]Tab 1.3'!K99</f>
        <v>27</v>
      </c>
      <c r="J78" s="107">
        <f>'[1]Tab 1.3'!L99</f>
        <v>313</v>
      </c>
      <c r="K78" s="107">
        <f>'[1]Tab 1.3'!M99</f>
        <v>3</v>
      </c>
      <c r="L78" s="107">
        <f>'[1]Tab 1.3'!N99</f>
        <v>118</v>
      </c>
      <c r="M78" s="107">
        <f>'[1]Tab 1.3'!O99</f>
        <v>0</v>
      </c>
      <c r="N78" s="107">
        <f>'[1]Tab 1.3'!P99</f>
        <v>192</v>
      </c>
    </row>
    <row r="79" spans="1:14" ht="11.45" customHeight="1">
      <c r="A79" s="66">
        <f>IF(C79&lt;&gt;"",COUNTA($C$15:C79),"")</f>
        <v>63</v>
      </c>
      <c r="B79" s="108"/>
      <c r="C79" s="109" t="s">
        <v>70</v>
      </c>
      <c r="D79" s="107">
        <f>'[1]Tab 1.3'!F100</f>
        <v>1172</v>
      </c>
      <c r="E79" s="107">
        <f>'[1]Tab 1.3'!G100</f>
        <v>559</v>
      </c>
      <c r="F79" s="107">
        <f>'[1]Tab 1.3'!H100</f>
        <v>319</v>
      </c>
      <c r="G79" s="107">
        <f>'[1]Tab 1.3'!I100</f>
        <v>1</v>
      </c>
      <c r="H79" s="107">
        <f>'[1]Tab 1.3'!J100</f>
        <v>193</v>
      </c>
      <c r="I79" s="107">
        <f>'[1]Tab 1.3'!K100</f>
        <v>46</v>
      </c>
      <c r="J79" s="107">
        <f>'[1]Tab 1.3'!L100</f>
        <v>613</v>
      </c>
      <c r="K79" s="107">
        <f>'[1]Tab 1.3'!M100</f>
        <v>14</v>
      </c>
      <c r="L79" s="107">
        <f>'[1]Tab 1.3'!N100</f>
        <v>262</v>
      </c>
      <c r="M79" s="107">
        <f>'[1]Tab 1.3'!O100</f>
        <v>2</v>
      </c>
      <c r="N79" s="107">
        <f>'[1]Tab 1.3'!P100</f>
        <v>335</v>
      </c>
    </row>
    <row r="80" spans="1:14" ht="20.100000000000001" customHeight="1">
      <c r="A80" s="66" t="str">
        <f>IF(C80&lt;&gt;"",COUNTA($C$15:C80),"")</f>
        <v/>
      </c>
      <c r="B80" s="88"/>
      <c r="C80" s="102"/>
      <c r="D80" s="206" t="s">
        <v>7</v>
      </c>
      <c r="E80" s="207"/>
      <c r="F80" s="207"/>
      <c r="G80" s="207"/>
      <c r="H80" s="207"/>
      <c r="I80" s="207"/>
      <c r="J80" s="207"/>
      <c r="K80" s="207"/>
      <c r="L80" s="207"/>
      <c r="M80" s="207"/>
      <c r="N80" s="207"/>
    </row>
    <row r="81" spans="1:14" s="91" customFormat="1" ht="23.1" customHeight="1">
      <c r="A81" s="66">
        <f>IF(C81&lt;&gt;"",COUNTA($C$15:C81),"")</f>
        <v>64</v>
      </c>
      <c r="B81" s="72" t="s">
        <v>199</v>
      </c>
      <c r="C81" s="104" t="s">
        <v>16</v>
      </c>
      <c r="D81" s="103">
        <f>'[1]Tab 1.3'!F107</f>
        <v>56</v>
      </c>
      <c r="E81" s="103">
        <f>'[1]Tab 1.3'!G107</f>
        <v>56</v>
      </c>
      <c r="F81" s="103">
        <f>'[1]Tab 1.3'!H107</f>
        <v>4</v>
      </c>
      <c r="G81" s="103">
        <f>'[1]Tab 1.3'!I107</f>
        <v>11</v>
      </c>
      <c r="H81" s="103">
        <f>'[1]Tab 1.3'!J107</f>
        <v>0</v>
      </c>
      <c r="I81" s="103">
        <f>'[1]Tab 1.3'!K107</f>
        <v>41</v>
      </c>
      <c r="J81" s="103">
        <f>'[1]Tab 1.3'!L107</f>
        <v>0</v>
      </c>
      <c r="K81" s="103">
        <f>'[1]Tab 1.3'!M107</f>
        <v>0</v>
      </c>
      <c r="L81" s="103">
        <f>'[1]Tab 1.3'!N107</f>
        <v>0</v>
      </c>
      <c r="M81" s="103">
        <f>'[1]Tab 1.3'!O107</f>
        <v>0</v>
      </c>
      <c r="N81" s="103">
        <f>'[1]Tab 1.3'!P107</f>
        <v>0</v>
      </c>
    </row>
    <row r="82" spans="1:14" ht="11.45" customHeight="1">
      <c r="A82" s="66">
        <f>IF(C82&lt;&gt;"",COUNTA($C$15:C82),"")</f>
        <v>65</v>
      </c>
      <c r="B82" s="88" t="s">
        <v>200</v>
      </c>
      <c r="C82" s="102" t="s">
        <v>17</v>
      </c>
      <c r="D82" s="103">
        <f>'[1]Tab 1.3'!F108</f>
        <v>42</v>
      </c>
      <c r="E82" s="103">
        <f>'[1]Tab 1.3'!G108</f>
        <v>42</v>
      </c>
      <c r="F82" s="103">
        <f>'[1]Tab 1.3'!H108</f>
        <v>2</v>
      </c>
      <c r="G82" s="103">
        <f>'[1]Tab 1.3'!I108</f>
        <v>8</v>
      </c>
      <c r="H82" s="103">
        <f>'[1]Tab 1.3'!J108</f>
        <v>2</v>
      </c>
      <c r="I82" s="103">
        <f>'[1]Tab 1.3'!K108</f>
        <v>30</v>
      </c>
      <c r="J82" s="103">
        <f>'[1]Tab 1.3'!L108</f>
        <v>0</v>
      </c>
      <c r="K82" s="103">
        <f>'[1]Tab 1.3'!M108</f>
        <v>0</v>
      </c>
      <c r="L82" s="103">
        <f>'[1]Tab 1.3'!N108</f>
        <v>0</v>
      </c>
      <c r="M82" s="103">
        <f>'[1]Tab 1.3'!O108</f>
        <v>0</v>
      </c>
      <c r="N82" s="103">
        <f>'[1]Tab 1.3'!P108</f>
        <v>0</v>
      </c>
    </row>
    <row r="83" spans="1:14" ht="11.45" customHeight="1">
      <c r="A83" s="66">
        <f>IF(C83&lt;&gt;"",COUNTA($C$15:C83),"")</f>
        <v>66</v>
      </c>
      <c r="B83" s="88" t="s">
        <v>144</v>
      </c>
      <c r="C83" s="102" t="s">
        <v>70</v>
      </c>
      <c r="D83" s="103">
        <f>'[1]Tab 1.3'!F109</f>
        <v>98</v>
      </c>
      <c r="E83" s="103">
        <f>'[1]Tab 1.3'!G109</f>
        <v>98</v>
      </c>
      <c r="F83" s="103">
        <f>'[1]Tab 1.3'!H109</f>
        <v>6</v>
      </c>
      <c r="G83" s="103">
        <f>'[1]Tab 1.3'!I109</f>
        <v>19</v>
      </c>
      <c r="H83" s="103">
        <f>'[1]Tab 1.3'!J109</f>
        <v>2</v>
      </c>
      <c r="I83" s="103">
        <f>'[1]Tab 1.3'!K109</f>
        <v>71</v>
      </c>
      <c r="J83" s="103">
        <f>'[1]Tab 1.3'!L109</f>
        <v>0</v>
      </c>
      <c r="K83" s="103">
        <f>'[1]Tab 1.3'!M109</f>
        <v>0</v>
      </c>
      <c r="L83" s="103">
        <f>'[1]Tab 1.3'!N109</f>
        <v>0</v>
      </c>
      <c r="M83" s="103">
        <f>'[1]Tab 1.3'!O109</f>
        <v>0</v>
      </c>
      <c r="N83" s="103">
        <f>'[1]Tab 1.3'!P109</f>
        <v>0</v>
      </c>
    </row>
    <row r="84" spans="1:14" s="91" customFormat="1" ht="23.1" customHeight="1">
      <c r="A84" s="66">
        <f>IF(C84&lt;&gt;"",COUNTA($C$15:C84),"")</f>
        <v>67</v>
      </c>
      <c r="B84" s="72" t="s">
        <v>146</v>
      </c>
      <c r="C84" s="104" t="s">
        <v>16</v>
      </c>
      <c r="D84" s="103">
        <f>'[1]Tab 1.3'!F119</f>
        <v>1</v>
      </c>
      <c r="E84" s="103">
        <f>'[1]Tab 1.3'!G119</f>
        <v>1</v>
      </c>
      <c r="F84" s="103">
        <f>'[1]Tab 1.3'!H119</f>
        <v>0</v>
      </c>
      <c r="G84" s="103">
        <f>'[1]Tab 1.3'!I119</f>
        <v>1</v>
      </c>
      <c r="H84" s="103">
        <f>'[1]Tab 1.3'!J119</f>
        <v>0</v>
      </c>
      <c r="I84" s="103">
        <f>'[1]Tab 1.3'!K119</f>
        <v>0</v>
      </c>
      <c r="J84" s="103">
        <f>'[1]Tab 1.3'!L119</f>
        <v>0</v>
      </c>
      <c r="K84" s="103">
        <f>'[1]Tab 1.3'!M119</f>
        <v>0</v>
      </c>
      <c r="L84" s="103">
        <f>'[1]Tab 1.3'!N119</f>
        <v>0</v>
      </c>
      <c r="M84" s="103">
        <f>'[1]Tab 1.3'!O119</f>
        <v>0</v>
      </c>
      <c r="N84" s="103">
        <f>'[1]Tab 1.3'!P119</f>
        <v>0</v>
      </c>
    </row>
    <row r="85" spans="1:14" ht="11.45" customHeight="1">
      <c r="A85" s="66">
        <f>IF(C85&lt;&gt;"",COUNTA($C$15:C85),"")</f>
        <v>68</v>
      </c>
      <c r="B85" s="88" t="s">
        <v>129</v>
      </c>
      <c r="C85" s="102" t="s">
        <v>17</v>
      </c>
      <c r="D85" s="103">
        <f>'[1]Tab 1.3'!F120</f>
        <v>0</v>
      </c>
      <c r="E85" s="103">
        <f>'[1]Tab 1.3'!G120</f>
        <v>0</v>
      </c>
      <c r="F85" s="103">
        <f>'[1]Tab 1.3'!H120</f>
        <v>0</v>
      </c>
      <c r="G85" s="103">
        <f>'[1]Tab 1.3'!I120</f>
        <v>0</v>
      </c>
      <c r="H85" s="103">
        <f>'[1]Tab 1.3'!J120</f>
        <v>0</v>
      </c>
      <c r="I85" s="103">
        <f>'[1]Tab 1.3'!K120</f>
        <v>0</v>
      </c>
      <c r="J85" s="103">
        <f>'[1]Tab 1.3'!L120</f>
        <v>0</v>
      </c>
      <c r="K85" s="103">
        <f>'[1]Tab 1.3'!M120</f>
        <v>0</v>
      </c>
      <c r="L85" s="103">
        <f>'[1]Tab 1.3'!N120</f>
        <v>0</v>
      </c>
      <c r="M85" s="103">
        <f>'[1]Tab 1.3'!O120</f>
        <v>0</v>
      </c>
      <c r="N85" s="103">
        <f>'[1]Tab 1.3'!P120</f>
        <v>0</v>
      </c>
    </row>
    <row r="86" spans="1:14" ht="11.45" customHeight="1">
      <c r="A86" s="66">
        <f>IF(C86&lt;&gt;"",COUNTA($C$15:C86),"")</f>
        <v>69</v>
      </c>
      <c r="B86" s="88"/>
      <c r="C86" s="102" t="s">
        <v>70</v>
      </c>
      <c r="D86" s="103">
        <f>'[1]Tab 1.3'!F121</f>
        <v>1</v>
      </c>
      <c r="E86" s="103">
        <f>'[1]Tab 1.3'!G121</f>
        <v>1</v>
      </c>
      <c r="F86" s="103">
        <f>'[1]Tab 1.3'!H121</f>
        <v>0</v>
      </c>
      <c r="G86" s="103">
        <f>'[1]Tab 1.3'!I121</f>
        <v>1</v>
      </c>
      <c r="H86" s="103">
        <f>'[1]Tab 1.3'!J121</f>
        <v>0</v>
      </c>
      <c r="I86" s="103">
        <f>'[1]Tab 1.3'!K121</f>
        <v>0</v>
      </c>
      <c r="J86" s="103">
        <f>'[1]Tab 1.3'!L121</f>
        <v>0</v>
      </c>
      <c r="K86" s="103">
        <f>'[1]Tab 1.3'!M121</f>
        <v>0</v>
      </c>
      <c r="L86" s="103">
        <f>'[1]Tab 1.3'!N121</f>
        <v>0</v>
      </c>
      <c r="M86" s="103">
        <f>'[1]Tab 1.3'!O121</f>
        <v>0</v>
      </c>
      <c r="N86" s="103">
        <f>'[1]Tab 1.3'!P121</f>
        <v>0</v>
      </c>
    </row>
    <row r="87" spans="1:14" s="91" customFormat="1" ht="23.1" customHeight="1">
      <c r="A87" s="66">
        <f>IF(C87&lt;&gt;"",COUNTA($C$15:C87),"")</f>
        <v>70</v>
      </c>
      <c r="B87" s="72" t="s">
        <v>33</v>
      </c>
      <c r="C87" s="104" t="s">
        <v>16</v>
      </c>
      <c r="D87" s="103">
        <f>'[1]Tab 1.3'!F125</f>
        <v>1</v>
      </c>
      <c r="E87" s="103">
        <f>'[1]Tab 1.3'!G125</f>
        <v>1</v>
      </c>
      <c r="F87" s="103">
        <f>'[1]Tab 1.3'!H125</f>
        <v>0</v>
      </c>
      <c r="G87" s="103">
        <f>'[1]Tab 1.3'!I125</f>
        <v>0</v>
      </c>
      <c r="H87" s="103">
        <f>'[1]Tab 1.3'!J125</f>
        <v>0</v>
      </c>
      <c r="I87" s="103">
        <f>'[1]Tab 1.3'!K125</f>
        <v>1</v>
      </c>
      <c r="J87" s="103">
        <f>'[1]Tab 1.3'!L125</f>
        <v>0</v>
      </c>
      <c r="K87" s="103">
        <f>'[1]Tab 1.3'!M125</f>
        <v>0</v>
      </c>
      <c r="L87" s="103">
        <f>'[1]Tab 1.3'!N125</f>
        <v>0</v>
      </c>
      <c r="M87" s="103">
        <f>'[1]Tab 1.3'!O125</f>
        <v>0</v>
      </c>
      <c r="N87" s="103">
        <f>'[1]Tab 1.3'!P125</f>
        <v>0</v>
      </c>
    </row>
    <row r="88" spans="1:14" ht="11.45" customHeight="1">
      <c r="A88" s="66">
        <f>IF(C88&lt;&gt;"",COUNTA($C$15:C88),"")</f>
        <v>71</v>
      </c>
      <c r="B88" s="88" t="s">
        <v>132</v>
      </c>
      <c r="C88" s="102" t="s">
        <v>17</v>
      </c>
      <c r="D88" s="103">
        <f>'[1]Tab 1.3'!F126</f>
        <v>0</v>
      </c>
      <c r="E88" s="103">
        <f>'[1]Tab 1.3'!G126</f>
        <v>0</v>
      </c>
      <c r="F88" s="103">
        <f>'[1]Tab 1.3'!H126</f>
        <v>0</v>
      </c>
      <c r="G88" s="103">
        <f>'[1]Tab 1.3'!I126</f>
        <v>0</v>
      </c>
      <c r="H88" s="103">
        <f>'[1]Tab 1.3'!J126</f>
        <v>0</v>
      </c>
      <c r="I88" s="103">
        <f>'[1]Tab 1.3'!K126</f>
        <v>0</v>
      </c>
      <c r="J88" s="103">
        <f>'[1]Tab 1.3'!L126</f>
        <v>0</v>
      </c>
      <c r="K88" s="103">
        <f>'[1]Tab 1.3'!M126</f>
        <v>0</v>
      </c>
      <c r="L88" s="103">
        <f>'[1]Tab 1.3'!N126</f>
        <v>0</v>
      </c>
      <c r="M88" s="103">
        <f>'[1]Tab 1.3'!O126</f>
        <v>0</v>
      </c>
      <c r="N88" s="103">
        <f>'[1]Tab 1.3'!P126</f>
        <v>0</v>
      </c>
    </row>
    <row r="89" spans="1:14" ht="11.45" customHeight="1">
      <c r="A89" s="66">
        <f>IF(C89&lt;&gt;"",COUNTA($C$15:C89),"")</f>
        <v>72</v>
      </c>
      <c r="B89" s="88" t="s">
        <v>133</v>
      </c>
      <c r="C89" s="102" t="s">
        <v>70</v>
      </c>
      <c r="D89" s="103">
        <f>'[1]Tab 1.3'!F127</f>
        <v>1</v>
      </c>
      <c r="E89" s="103">
        <f>'[1]Tab 1.3'!G127</f>
        <v>1</v>
      </c>
      <c r="F89" s="103">
        <f>'[1]Tab 1.3'!H127</f>
        <v>0</v>
      </c>
      <c r="G89" s="103">
        <f>'[1]Tab 1.3'!I127</f>
        <v>0</v>
      </c>
      <c r="H89" s="103">
        <f>'[1]Tab 1.3'!J127</f>
        <v>0</v>
      </c>
      <c r="I89" s="103">
        <f>'[1]Tab 1.3'!K127</f>
        <v>1</v>
      </c>
      <c r="J89" s="103">
        <f>'[1]Tab 1.3'!L127</f>
        <v>0</v>
      </c>
      <c r="K89" s="103">
        <f>'[1]Tab 1.3'!M127</f>
        <v>0</v>
      </c>
      <c r="L89" s="103">
        <f>'[1]Tab 1.3'!N127</f>
        <v>0</v>
      </c>
      <c r="M89" s="103">
        <f>'[1]Tab 1.3'!O127</f>
        <v>0</v>
      </c>
      <c r="N89" s="103">
        <f>'[1]Tab 1.3'!P127</f>
        <v>0</v>
      </c>
    </row>
    <row r="90" spans="1:14" s="91" customFormat="1" ht="23.1" customHeight="1">
      <c r="A90" s="66">
        <f>IF(C90&lt;&gt;"",COUNTA($C$15:C90),"")</f>
        <v>73</v>
      </c>
      <c r="B90" s="105" t="s">
        <v>90</v>
      </c>
      <c r="C90" s="106" t="s">
        <v>16</v>
      </c>
      <c r="D90" s="107">
        <f>'[1]Tab 1.3'!F131</f>
        <v>58</v>
      </c>
      <c r="E90" s="107">
        <f>'[1]Tab 1.3'!G131</f>
        <v>58</v>
      </c>
      <c r="F90" s="107">
        <f>'[1]Tab 1.3'!H131</f>
        <v>4</v>
      </c>
      <c r="G90" s="107">
        <f>'[1]Tab 1.3'!I131</f>
        <v>12</v>
      </c>
      <c r="H90" s="107">
        <f>'[1]Tab 1.3'!J131</f>
        <v>0</v>
      </c>
      <c r="I90" s="107">
        <f>'[1]Tab 1.3'!K131</f>
        <v>42</v>
      </c>
      <c r="J90" s="107">
        <f>'[1]Tab 1.3'!L131</f>
        <v>0</v>
      </c>
      <c r="K90" s="107">
        <f>'[1]Tab 1.3'!M131</f>
        <v>0</v>
      </c>
      <c r="L90" s="107">
        <f>'[1]Tab 1.3'!N131</f>
        <v>0</v>
      </c>
      <c r="M90" s="107">
        <f>'[1]Tab 1.3'!O131</f>
        <v>0</v>
      </c>
      <c r="N90" s="107">
        <f>'[1]Tab 1.3'!P131</f>
        <v>0</v>
      </c>
    </row>
    <row r="91" spans="1:14" ht="11.45" customHeight="1">
      <c r="A91" s="66">
        <f>IF(C91&lt;&gt;"",COUNTA($C$15:C91),"")</f>
        <v>74</v>
      </c>
      <c r="B91" s="108"/>
      <c r="C91" s="109" t="s">
        <v>17</v>
      </c>
      <c r="D91" s="107">
        <f>'[1]Tab 1.3'!F132</f>
        <v>42</v>
      </c>
      <c r="E91" s="107">
        <f>'[1]Tab 1.3'!G132</f>
        <v>42</v>
      </c>
      <c r="F91" s="107">
        <f>'[1]Tab 1.3'!H132</f>
        <v>2</v>
      </c>
      <c r="G91" s="107">
        <f>'[1]Tab 1.3'!I132</f>
        <v>8</v>
      </c>
      <c r="H91" s="107">
        <f>'[1]Tab 1.3'!J132</f>
        <v>2</v>
      </c>
      <c r="I91" s="107">
        <f>'[1]Tab 1.3'!K132</f>
        <v>30</v>
      </c>
      <c r="J91" s="107">
        <f>'[1]Tab 1.3'!L132</f>
        <v>0</v>
      </c>
      <c r="K91" s="107">
        <f>'[1]Tab 1.3'!M132</f>
        <v>0</v>
      </c>
      <c r="L91" s="107">
        <f>'[1]Tab 1.3'!N132</f>
        <v>0</v>
      </c>
      <c r="M91" s="107">
        <f>'[1]Tab 1.3'!O132</f>
        <v>0</v>
      </c>
      <c r="N91" s="107">
        <f>'[1]Tab 1.3'!P132</f>
        <v>0</v>
      </c>
    </row>
    <row r="92" spans="1:14" ht="11.45" customHeight="1">
      <c r="A92" s="66">
        <f>IF(C92&lt;&gt;"",COUNTA($C$15:C92),"")</f>
        <v>75</v>
      </c>
      <c r="B92" s="108"/>
      <c r="C92" s="109" t="s">
        <v>70</v>
      </c>
      <c r="D92" s="107">
        <f>'[1]Tab 1.3'!F133</f>
        <v>100</v>
      </c>
      <c r="E92" s="107">
        <f>'[1]Tab 1.3'!G133</f>
        <v>100</v>
      </c>
      <c r="F92" s="107">
        <f>'[1]Tab 1.3'!H133</f>
        <v>6</v>
      </c>
      <c r="G92" s="107">
        <f>'[1]Tab 1.3'!I133</f>
        <v>20</v>
      </c>
      <c r="H92" s="107">
        <f>'[1]Tab 1.3'!J133</f>
        <v>2</v>
      </c>
      <c r="I92" s="107">
        <f>'[1]Tab 1.3'!K133</f>
        <v>72</v>
      </c>
      <c r="J92" s="107">
        <f>'[1]Tab 1.3'!L133</f>
        <v>0</v>
      </c>
      <c r="K92" s="107">
        <f>'[1]Tab 1.3'!M133</f>
        <v>0</v>
      </c>
      <c r="L92" s="107">
        <f>'[1]Tab 1.3'!N133</f>
        <v>0</v>
      </c>
      <c r="M92" s="107">
        <f>'[1]Tab 1.3'!O133</f>
        <v>0</v>
      </c>
      <c r="N92" s="107">
        <f>'[1]Tab 1.3'!P133</f>
        <v>0</v>
      </c>
    </row>
    <row r="93" spans="1:14" ht="20.100000000000001" customHeight="1">
      <c r="A93" s="66" t="str">
        <f>IF(C93&lt;&gt;"",COUNTA($C$15:C93),"")</f>
        <v/>
      </c>
      <c r="B93" s="88"/>
      <c r="C93" s="102"/>
      <c r="D93" s="206" t="s">
        <v>24</v>
      </c>
      <c r="E93" s="207"/>
      <c r="F93" s="207"/>
      <c r="G93" s="207"/>
      <c r="H93" s="207"/>
      <c r="I93" s="207"/>
      <c r="J93" s="207"/>
      <c r="K93" s="207"/>
      <c r="L93" s="207"/>
      <c r="M93" s="207"/>
      <c r="N93" s="207"/>
    </row>
    <row r="94" spans="1:14" s="91" customFormat="1" ht="23.1" customHeight="1">
      <c r="A94" s="66">
        <f>IF(C94&lt;&gt;"",COUNTA($C$15:C94),"")</f>
        <v>76</v>
      </c>
      <c r="B94" s="72" t="s">
        <v>191</v>
      </c>
      <c r="C94" s="104" t="s">
        <v>16</v>
      </c>
      <c r="D94" s="103">
        <f>'[1]Tab 1.3'!F134</f>
        <v>261</v>
      </c>
      <c r="E94" s="103">
        <f>'[1]Tab 1.3'!G134</f>
        <v>148</v>
      </c>
      <c r="F94" s="103">
        <f>'[1]Tab 1.3'!H134</f>
        <v>44</v>
      </c>
      <c r="G94" s="103">
        <f>'[1]Tab 1.3'!I134</f>
        <v>0</v>
      </c>
      <c r="H94" s="103">
        <f>'[1]Tab 1.3'!J134</f>
        <v>83</v>
      </c>
      <c r="I94" s="103">
        <f>'[1]Tab 1.3'!K134</f>
        <v>21</v>
      </c>
      <c r="J94" s="103">
        <f>'[1]Tab 1.3'!L134</f>
        <v>113</v>
      </c>
      <c r="K94" s="103">
        <f>'[1]Tab 1.3'!M134</f>
        <v>0</v>
      </c>
      <c r="L94" s="103">
        <f>'[1]Tab 1.3'!N134</f>
        <v>34</v>
      </c>
      <c r="M94" s="103">
        <f>'[1]Tab 1.3'!O134</f>
        <v>0</v>
      </c>
      <c r="N94" s="103">
        <f>'[1]Tab 1.3'!P134</f>
        <v>79</v>
      </c>
    </row>
    <row r="95" spans="1:14" ht="11.45" customHeight="1">
      <c r="A95" s="66">
        <f>IF(C95&lt;&gt;"",COUNTA($C$15:C95),"")</f>
        <v>77</v>
      </c>
      <c r="B95" s="88"/>
      <c r="C95" s="102" t="s">
        <v>17</v>
      </c>
      <c r="D95" s="103">
        <f>'[1]Tab 1.3'!F135</f>
        <v>381</v>
      </c>
      <c r="E95" s="103">
        <f>'[1]Tab 1.3'!G135</f>
        <v>160</v>
      </c>
      <c r="F95" s="103">
        <f>'[1]Tab 1.3'!H135</f>
        <v>29</v>
      </c>
      <c r="G95" s="103">
        <f>'[1]Tab 1.3'!I135</f>
        <v>0</v>
      </c>
      <c r="H95" s="103">
        <f>'[1]Tab 1.3'!J135</f>
        <v>103</v>
      </c>
      <c r="I95" s="103">
        <f>'[1]Tab 1.3'!K135</f>
        <v>28</v>
      </c>
      <c r="J95" s="103">
        <f>'[1]Tab 1.3'!L135</f>
        <v>221</v>
      </c>
      <c r="K95" s="103">
        <f>'[1]Tab 1.3'!M135</f>
        <v>0</v>
      </c>
      <c r="L95" s="103">
        <f>'[1]Tab 1.3'!N135</f>
        <v>49</v>
      </c>
      <c r="M95" s="103">
        <f>'[1]Tab 1.3'!O135</f>
        <v>1</v>
      </c>
      <c r="N95" s="103">
        <f>'[1]Tab 1.3'!P135</f>
        <v>171</v>
      </c>
    </row>
    <row r="96" spans="1:14" ht="11.45" customHeight="1">
      <c r="A96" s="66">
        <f>IF(C96&lt;&gt;"",COUNTA($C$15:C96),"")</f>
        <v>78</v>
      </c>
      <c r="B96" s="88"/>
      <c r="C96" s="102" t="s">
        <v>70</v>
      </c>
      <c r="D96" s="103">
        <f>'[1]Tab 1.3'!F136</f>
        <v>642</v>
      </c>
      <c r="E96" s="103">
        <f>'[1]Tab 1.3'!G136</f>
        <v>308</v>
      </c>
      <c r="F96" s="103">
        <f>'[1]Tab 1.3'!H136</f>
        <v>73</v>
      </c>
      <c r="G96" s="103">
        <f>'[1]Tab 1.3'!I136</f>
        <v>0</v>
      </c>
      <c r="H96" s="103">
        <f>'[1]Tab 1.3'!J136</f>
        <v>186</v>
      </c>
      <c r="I96" s="103">
        <f>'[1]Tab 1.3'!K136</f>
        <v>49</v>
      </c>
      <c r="J96" s="103">
        <f>'[1]Tab 1.3'!L136</f>
        <v>334</v>
      </c>
      <c r="K96" s="103">
        <f>'[1]Tab 1.3'!M136</f>
        <v>0</v>
      </c>
      <c r="L96" s="103">
        <f>'[1]Tab 1.3'!N136</f>
        <v>83</v>
      </c>
      <c r="M96" s="103">
        <f>'[1]Tab 1.3'!O136</f>
        <v>1</v>
      </c>
      <c r="N96" s="103">
        <f>'[1]Tab 1.3'!P136</f>
        <v>250</v>
      </c>
    </row>
    <row r="97" spans="1:14" s="91" customFormat="1" ht="23.1" customHeight="1">
      <c r="A97" s="66">
        <f>IF(C97&lt;&gt;"",COUNTA($C$15:C97),"")</f>
        <v>79</v>
      </c>
      <c r="B97" s="72" t="s">
        <v>31</v>
      </c>
      <c r="C97" s="104" t="s">
        <v>16</v>
      </c>
      <c r="D97" s="103">
        <f>'[1]Tab 1.3'!F137</f>
        <v>21</v>
      </c>
      <c r="E97" s="103">
        <f>'[1]Tab 1.3'!G137</f>
        <v>17</v>
      </c>
      <c r="F97" s="103">
        <f>'[1]Tab 1.3'!H137</f>
        <v>2</v>
      </c>
      <c r="G97" s="103">
        <f>'[1]Tab 1.3'!I137</f>
        <v>0</v>
      </c>
      <c r="H97" s="103">
        <f>'[1]Tab 1.3'!J137</f>
        <v>6</v>
      </c>
      <c r="I97" s="103">
        <f>'[1]Tab 1.3'!K137</f>
        <v>9</v>
      </c>
      <c r="J97" s="103">
        <f>'[1]Tab 1.3'!L137</f>
        <v>4</v>
      </c>
      <c r="K97" s="103">
        <f>'[1]Tab 1.3'!M137</f>
        <v>0</v>
      </c>
      <c r="L97" s="103">
        <f>'[1]Tab 1.3'!N137</f>
        <v>1</v>
      </c>
      <c r="M97" s="103">
        <f>'[1]Tab 1.3'!O137</f>
        <v>0</v>
      </c>
      <c r="N97" s="103">
        <f>'[1]Tab 1.3'!P137</f>
        <v>3</v>
      </c>
    </row>
    <row r="98" spans="1:14" ht="11.45" customHeight="1">
      <c r="A98" s="66">
        <f>IF(C98&lt;&gt;"",COUNTA($C$15:C98),"")</f>
        <v>80</v>
      </c>
      <c r="B98" s="88"/>
      <c r="C98" s="102" t="s">
        <v>17</v>
      </c>
      <c r="D98" s="103">
        <f>'[1]Tab 1.3'!F138</f>
        <v>9</v>
      </c>
      <c r="E98" s="103">
        <f>'[1]Tab 1.3'!G138</f>
        <v>2</v>
      </c>
      <c r="F98" s="103">
        <f>'[1]Tab 1.3'!H138</f>
        <v>0</v>
      </c>
      <c r="G98" s="103">
        <f>'[1]Tab 1.3'!I138</f>
        <v>0</v>
      </c>
      <c r="H98" s="103">
        <f>'[1]Tab 1.3'!J138</f>
        <v>1</v>
      </c>
      <c r="I98" s="103">
        <f>'[1]Tab 1.3'!K138</f>
        <v>1</v>
      </c>
      <c r="J98" s="103">
        <f>'[1]Tab 1.3'!L138</f>
        <v>7</v>
      </c>
      <c r="K98" s="103">
        <f>'[1]Tab 1.3'!M138</f>
        <v>0</v>
      </c>
      <c r="L98" s="103">
        <f>'[1]Tab 1.3'!N138</f>
        <v>0</v>
      </c>
      <c r="M98" s="103">
        <f>'[1]Tab 1.3'!O138</f>
        <v>0</v>
      </c>
      <c r="N98" s="103">
        <f>'[1]Tab 1.3'!P138</f>
        <v>7</v>
      </c>
    </row>
    <row r="99" spans="1:14" ht="11.45" customHeight="1">
      <c r="A99" s="66">
        <f>IF(C99&lt;&gt;"",COUNTA($C$15:C99),"")</f>
        <v>81</v>
      </c>
      <c r="B99" s="88"/>
      <c r="C99" s="102" t="s">
        <v>70</v>
      </c>
      <c r="D99" s="103">
        <f>'[1]Tab 1.3'!F139</f>
        <v>30</v>
      </c>
      <c r="E99" s="103">
        <f>'[1]Tab 1.3'!G139</f>
        <v>19</v>
      </c>
      <c r="F99" s="103">
        <f>'[1]Tab 1.3'!H139</f>
        <v>2</v>
      </c>
      <c r="G99" s="103">
        <f>'[1]Tab 1.3'!I139</f>
        <v>0</v>
      </c>
      <c r="H99" s="103">
        <f>'[1]Tab 1.3'!J139</f>
        <v>7</v>
      </c>
      <c r="I99" s="103">
        <f>'[1]Tab 1.3'!K139</f>
        <v>10</v>
      </c>
      <c r="J99" s="103">
        <f>'[1]Tab 1.3'!L139</f>
        <v>11</v>
      </c>
      <c r="K99" s="103">
        <f>'[1]Tab 1.3'!M139</f>
        <v>0</v>
      </c>
      <c r="L99" s="103">
        <f>'[1]Tab 1.3'!N139</f>
        <v>1</v>
      </c>
      <c r="M99" s="103">
        <f>'[1]Tab 1.3'!O139</f>
        <v>0</v>
      </c>
      <c r="N99" s="103">
        <f>'[1]Tab 1.3'!P139</f>
        <v>10</v>
      </c>
    </row>
    <row r="100" spans="1:14" s="91" customFormat="1" ht="23.1" customHeight="1">
      <c r="A100" s="66">
        <f>IF(C100&lt;&gt;"",COUNTA($C$15:C100),"")</f>
        <v>82</v>
      </c>
      <c r="B100" s="72" t="s">
        <v>174</v>
      </c>
      <c r="C100" s="104" t="s">
        <v>16</v>
      </c>
      <c r="D100" s="103">
        <f>'[1]Tab 1.3'!F140</f>
        <v>595</v>
      </c>
      <c r="E100" s="103">
        <f>'[1]Tab 1.3'!G140</f>
        <v>370</v>
      </c>
      <c r="F100" s="103">
        <f>'[1]Tab 1.3'!H140</f>
        <v>128</v>
      </c>
      <c r="G100" s="103">
        <f>'[1]Tab 1.3'!I140</f>
        <v>11</v>
      </c>
      <c r="H100" s="103">
        <f>'[1]Tab 1.3'!J140</f>
        <v>161</v>
      </c>
      <c r="I100" s="103">
        <f>'[1]Tab 1.3'!K140</f>
        <v>70</v>
      </c>
      <c r="J100" s="103">
        <f>'[1]Tab 1.3'!L140</f>
        <v>225</v>
      </c>
      <c r="K100" s="103">
        <f>'[1]Tab 1.3'!M140</f>
        <v>3</v>
      </c>
      <c r="L100" s="103">
        <f>'[1]Tab 1.3'!N140</f>
        <v>101</v>
      </c>
      <c r="M100" s="103">
        <f>'[1]Tab 1.3'!O140</f>
        <v>5</v>
      </c>
      <c r="N100" s="103">
        <f>'[1]Tab 1.3'!P140</f>
        <v>116</v>
      </c>
    </row>
    <row r="101" spans="1:14" ht="11.45" customHeight="1">
      <c r="A101" s="66">
        <f>IF(C101&lt;&gt;"",COUNTA($C$15:C101),"")</f>
        <v>83</v>
      </c>
      <c r="B101" s="88" t="s">
        <v>200</v>
      </c>
      <c r="C101" s="102" t="s">
        <v>17</v>
      </c>
      <c r="D101" s="103">
        <f>'[1]Tab 1.3'!F141</f>
        <v>983</v>
      </c>
      <c r="E101" s="103">
        <f>'[1]Tab 1.3'!G141</f>
        <v>434</v>
      </c>
      <c r="F101" s="103">
        <f>'[1]Tab 1.3'!H141</f>
        <v>81</v>
      </c>
      <c r="G101" s="103">
        <f>'[1]Tab 1.3'!I141</f>
        <v>9</v>
      </c>
      <c r="H101" s="103">
        <f>'[1]Tab 1.3'!J141</f>
        <v>263</v>
      </c>
      <c r="I101" s="103">
        <f>'[1]Tab 1.3'!K141</f>
        <v>81</v>
      </c>
      <c r="J101" s="103">
        <f>'[1]Tab 1.3'!L141</f>
        <v>549</v>
      </c>
      <c r="K101" s="103">
        <f>'[1]Tab 1.3'!M141</f>
        <v>1</v>
      </c>
      <c r="L101" s="103">
        <f>'[1]Tab 1.3'!N141</f>
        <v>264</v>
      </c>
      <c r="M101" s="103">
        <f>'[1]Tab 1.3'!O141</f>
        <v>0</v>
      </c>
      <c r="N101" s="103">
        <f>'[1]Tab 1.3'!P141</f>
        <v>284</v>
      </c>
    </row>
    <row r="102" spans="1:14" ht="11.45" customHeight="1">
      <c r="A102" s="66">
        <f>IF(C102&lt;&gt;"",COUNTA($C$15:C102),"")</f>
        <v>84</v>
      </c>
      <c r="B102" s="88" t="s">
        <v>144</v>
      </c>
      <c r="C102" s="102" t="s">
        <v>70</v>
      </c>
      <c r="D102" s="103">
        <f>'[1]Tab 1.3'!F142</f>
        <v>1578</v>
      </c>
      <c r="E102" s="103">
        <f>'[1]Tab 1.3'!G142</f>
        <v>804</v>
      </c>
      <c r="F102" s="103">
        <f>'[1]Tab 1.3'!H142</f>
        <v>209</v>
      </c>
      <c r="G102" s="103">
        <f>'[1]Tab 1.3'!I142</f>
        <v>20</v>
      </c>
      <c r="H102" s="103">
        <f>'[1]Tab 1.3'!J142</f>
        <v>424</v>
      </c>
      <c r="I102" s="103">
        <f>'[1]Tab 1.3'!K142</f>
        <v>151</v>
      </c>
      <c r="J102" s="103">
        <f>'[1]Tab 1.3'!L142</f>
        <v>774</v>
      </c>
      <c r="K102" s="103">
        <f>'[1]Tab 1.3'!M142</f>
        <v>4</v>
      </c>
      <c r="L102" s="103">
        <f>'[1]Tab 1.3'!N142</f>
        <v>365</v>
      </c>
      <c r="M102" s="103">
        <f>'[1]Tab 1.3'!O142</f>
        <v>5</v>
      </c>
      <c r="N102" s="103">
        <f>'[1]Tab 1.3'!P142</f>
        <v>400</v>
      </c>
    </row>
    <row r="103" spans="1:14" s="91" customFormat="1" ht="23.1" customHeight="1">
      <c r="A103" s="66">
        <f>IF(C103&lt;&gt;"",COUNTA($C$15:C103),"")</f>
        <v>85</v>
      </c>
      <c r="B103" s="72" t="s">
        <v>145</v>
      </c>
      <c r="C103" s="104" t="s">
        <v>16</v>
      </c>
      <c r="D103" s="103">
        <f>'[1]Tab 1.3'!F143</f>
        <v>683</v>
      </c>
      <c r="E103" s="103">
        <f>'[1]Tab 1.3'!G143</f>
        <v>518</v>
      </c>
      <c r="F103" s="103">
        <f>'[1]Tab 1.3'!H143</f>
        <v>100</v>
      </c>
      <c r="G103" s="103">
        <f>'[1]Tab 1.3'!I143</f>
        <v>0</v>
      </c>
      <c r="H103" s="103">
        <f>'[1]Tab 1.3'!J143</f>
        <v>410</v>
      </c>
      <c r="I103" s="103">
        <f>'[1]Tab 1.3'!K143</f>
        <v>8</v>
      </c>
      <c r="J103" s="103">
        <f>'[1]Tab 1.3'!L143</f>
        <v>165</v>
      </c>
      <c r="K103" s="103">
        <f>'[1]Tab 1.3'!M143</f>
        <v>0</v>
      </c>
      <c r="L103" s="103">
        <f>'[1]Tab 1.3'!N143</f>
        <v>13</v>
      </c>
      <c r="M103" s="103">
        <f>'[1]Tab 1.3'!O143</f>
        <v>1</v>
      </c>
      <c r="N103" s="103">
        <f>'[1]Tab 1.3'!P143</f>
        <v>151</v>
      </c>
    </row>
    <row r="104" spans="1:14" ht="11.45" customHeight="1">
      <c r="A104" s="66">
        <f>IF(C104&lt;&gt;"",COUNTA($C$15:C104),"")</f>
        <v>86</v>
      </c>
      <c r="B104" s="88" t="s">
        <v>142</v>
      </c>
      <c r="C104" s="102" t="s">
        <v>17</v>
      </c>
      <c r="D104" s="103">
        <f>'[1]Tab 1.3'!F144</f>
        <v>451</v>
      </c>
      <c r="E104" s="103">
        <f>'[1]Tab 1.3'!G144</f>
        <v>293</v>
      </c>
      <c r="F104" s="103">
        <f>'[1]Tab 1.3'!H144</f>
        <v>27</v>
      </c>
      <c r="G104" s="103">
        <f>'[1]Tab 1.3'!I144</f>
        <v>0</v>
      </c>
      <c r="H104" s="103">
        <f>'[1]Tab 1.3'!J144</f>
        <v>263</v>
      </c>
      <c r="I104" s="103">
        <f>'[1]Tab 1.3'!K144</f>
        <v>3</v>
      </c>
      <c r="J104" s="103">
        <f>'[1]Tab 1.3'!L144</f>
        <v>158</v>
      </c>
      <c r="K104" s="103">
        <f>'[1]Tab 1.3'!M144</f>
        <v>0</v>
      </c>
      <c r="L104" s="103">
        <f>'[1]Tab 1.3'!N144</f>
        <v>4</v>
      </c>
      <c r="M104" s="103">
        <f>'[1]Tab 1.3'!O144</f>
        <v>2</v>
      </c>
      <c r="N104" s="103">
        <f>'[1]Tab 1.3'!P144</f>
        <v>152</v>
      </c>
    </row>
    <row r="105" spans="1:14" ht="11.45" customHeight="1">
      <c r="A105" s="66">
        <f>IF(C105&lt;&gt;"",COUNTA($C$15:C105),"")</f>
        <v>87</v>
      </c>
      <c r="B105" s="88"/>
      <c r="C105" s="102" t="s">
        <v>70</v>
      </c>
      <c r="D105" s="103">
        <f>'[1]Tab 1.3'!F145</f>
        <v>1134</v>
      </c>
      <c r="E105" s="103">
        <f>'[1]Tab 1.3'!G145</f>
        <v>811</v>
      </c>
      <c r="F105" s="103">
        <f>'[1]Tab 1.3'!H145</f>
        <v>127</v>
      </c>
      <c r="G105" s="103">
        <f>'[1]Tab 1.3'!I145</f>
        <v>0</v>
      </c>
      <c r="H105" s="103">
        <f>'[1]Tab 1.3'!J145</f>
        <v>673</v>
      </c>
      <c r="I105" s="103">
        <f>'[1]Tab 1.3'!K145</f>
        <v>11</v>
      </c>
      <c r="J105" s="103">
        <f>'[1]Tab 1.3'!L145</f>
        <v>323</v>
      </c>
      <c r="K105" s="103">
        <f>'[1]Tab 1.3'!M145</f>
        <v>0</v>
      </c>
      <c r="L105" s="103">
        <f>'[1]Tab 1.3'!N145</f>
        <v>17</v>
      </c>
      <c r="M105" s="103">
        <f>'[1]Tab 1.3'!O145</f>
        <v>3</v>
      </c>
      <c r="N105" s="103">
        <f>'[1]Tab 1.3'!P145</f>
        <v>303</v>
      </c>
    </row>
    <row r="106" spans="1:14" s="91" customFormat="1" ht="23.1" customHeight="1">
      <c r="A106" s="66">
        <f>IF(C106&lt;&gt;"",COUNTA($C$15:C106),"")</f>
        <v>88</v>
      </c>
      <c r="B106" s="72" t="s">
        <v>201</v>
      </c>
      <c r="C106" s="104" t="s">
        <v>16</v>
      </c>
      <c r="D106" s="103">
        <f>'[1]Tab 1.3'!F146</f>
        <v>1240</v>
      </c>
      <c r="E106" s="103">
        <f>'[1]Tab 1.3'!G146</f>
        <v>1056</v>
      </c>
      <c r="F106" s="103">
        <f>'[1]Tab 1.3'!H146</f>
        <v>119</v>
      </c>
      <c r="G106" s="103">
        <f>'[1]Tab 1.3'!I146</f>
        <v>86</v>
      </c>
      <c r="H106" s="103">
        <f>'[1]Tab 1.3'!J146</f>
        <v>851</v>
      </c>
      <c r="I106" s="103">
        <f>'[1]Tab 1.3'!K146</f>
        <v>0</v>
      </c>
      <c r="J106" s="103">
        <f>'[1]Tab 1.3'!L146</f>
        <v>184</v>
      </c>
      <c r="K106" s="103">
        <f>'[1]Tab 1.3'!M146</f>
        <v>0</v>
      </c>
      <c r="L106" s="103">
        <f>'[1]Tab 1.3'!N146</f>
        <v>5</v>
      </c>
      <c r="M106" s="103">
        <f>'[1]Tab 1.3'!O146</f>
        <v>0</v>
      </c>
      <c r="N106" s="103">
        <f>'[1]Tab 1.3'!P146</f>
        <v>179</v>
      </c>
    </row>
    <row r="107" spans="1:14" ht="11.45" customHeight="1">
      <c r="A107" s="66">
        <f>IF(C107&lt;&gt;"",COUNTA($C$15:C107),"")</f>
        <v>89</v>
      </c>
      <c r="B107" s="88" t="s">
        <v>202</v>
      </c>
      <c r="C107" s="102" t="s">
        <v>17</v>
      </c>
      <c r="D107" s="103">
        <f>'[1]Tab 1.3'!F147</f>
        <v>1454</v>
      </c>
      <c r="E107" s="103">
        <f>'[1]Tab 1.3'!G147</f>
        <v>1130</v>
      </c>
      <c r="F107" s="103">
        <f>'[1]Tab 1.3'!H147</f>
        <v>41</v>
      </c>
      <c r="G107" s="103">
        <f>'[1]Tab 1.3'!I147</f>
        <v>126</v>
      </c>
      <c r="H107" s="103">
        <f>'[1]Tab 1.3'!J147</f>
        <v>963</v>
      </c>
      <c r="I107" s="103">
        <f>'[1]Tab 1.3'!K147</f>
        <v>0</v>
      </c>
      <c r="J107" s="103">
        <f>'[1]Tab 1.3'!L147</f>
        <v>324</v>
      </c>
      <c r="K107" s="103">
        <f>'[1]Tab 1.3'!M147</f>
        <v>1</v>
      </c>
      <c r="L107" s="103">
        <f>'[1]Tab 1.3'!N147</f>
        <v>5</v>
      </c>
      <c r="M107" s="103">
        <f>'[1]Tab 1.3'!O147</f>
        <v>0</v>
      </c>
      <c r="N107" s="103">
        <f>'[1]Tab 1.3'!P147</f>
        <v>318</v>
      </c>
    </row>
    <row r="108" spans="1:14" ht="11.45" customHeight="1">
      <c r="A108" s="66">
        <f>IF(C108&lt;&gt;"",COUNTA($C$15:C108),"")</f>
        <v>90</v>
      </c>
      <c r="B108" s="88" t="s">
        <v>144</v>
      </c>
      <c r="C108" s="102" t="s">
        <v>70</v>
      </c>
      <c r="D108" s="103">
        <f>'[1]Tab 1.3'!F148</f>
        <v>2694</v>
      </c>
      <c r="E108" s="103">
        <f>'[1]Tab 1.3'!G148</f>
        <v>2186</v>
      </c>
      <c r="F108" s="103">
        <f>'[1]Tab 1.3'!H148</f>
        <v>160</v>
      </c>
      <c r="G108" s="103">
        <f>'[1]Tab 1.3'!I148</f>
        <v>212</v>
      </c>
      <c r="H108" s="103">
        <f>'[1]Tab 1.3'!J148</f>
        <v>1814</v>
      </c>
      <c r="I108" s="103">
        <f>'[1]Tab 1.3'!K148</f>
        <v>0</v>
      </c>
      <c r="J108" s="103">
        <f>'[1]Tab 1.3'!L148</f>
        <v>508</v>
      </c>
      <c r="K108" s="103">
        <f>'[1]Tab 1.3'!M148</f>
        <v>1</v>
      </c>
      <c r="L108" s="103">
        <f>'[1]Tab 1.3'!N148</f>
        <v>10</v>
      </c>
      <c r="M108" s="103">
        <f>'[1]Tab 1.3'!O148</f>
        <v>0</v>
      </c>
      <c r="N108" s="103">
        <f>'[1]Tab 1.3'!P148</f>
        <v>497</v>
      </c>
    </row>
    <row r="109" spans="1:14" s="91" customFormat="1" ht="23.1" customHeight="1">
      <c r="A109" s="66">
        <f>IF(C109&lt;&gt;"",COUNTA($C$15:C109),"")</f>
        <v>91</v>
      </c>
      <c r="B109" s="72" t="s">
        <v>49</v>
      </c>
      <c r="C109" s="104" t="s">
        <v>16</v>
      </c>
      <c r="D109" s="103">
        <f>'[1]Tab 1.3'!F149</f>
        <v>159</v>
      </c>
      <c r="E109" s="103">
        <f>'[1]Tab 1.3'!G149</f>
        <v>91</v>
      </c>
      <c r="F109" s="103">
        <f>'[1]Tab 1.3'!H149</f>
        <v>28</v>
      </c>
      <c r="G109" s="103">
        <f>'[1]Tab 1.3'!I149</f>
        <v>0</v>
      </c>
      <c r="H109" s="103">
        <f>'[1]Tab 1.3'!J149</f>
        <v>62</v>
      </c>
      <c r="I109" s="103">
        <f>'[1]Tab 1.3'!K149</f>
        <v>1</v>
      </c>
      <c r="J109" s="103">
        <f>'[1]Tab 1.3'!L149</f>
        <v>68</v>
      </c>
      <c r="K109" s="103">
        <f>'[1]Tab 1.3'!M149</f>
        <v>2</v>
      </c>
      <c r="L109" s="103">
        <f>'[1]Tab 1.3'!N149</f>
        <v>28</v>
      </c>
      <c r="M109" s="103">
        <f>'[1]Tab 1.3'!O149</f>
        <v>0</v>
      </c>
      <c r="N109" s="103">
        <f>'[1]Tab 1.3'!P149</f>
        <v>38</v>
      </c>
    </row>
    <row r="110" spans="1:14" ht="11.45" customHeight="1">
      <c r="A110" s="66">
        <f>IF(C110&lt;&gt;"",COUNTA($C$15:C110),"")</f>
        <v>92</v>
      </c>
      <c r="B110" s="88" t="s">
        <v>196</v>
      </c>
      <c r="C110" s="102" t="s">
        <v>17</v>
      </c>
      <c r="D110" s="103">
        <f>'[1]Tab 1.3'!F150</f>
        <v>119</v>
      </c>
      <c r="E110" s="103">
        <f>'[1]Tab 1.3'!G150</f>
        <v>67</v>
      </c>
      <c r="F110" s="103">
        <f>'[1]Tab 1.3'!H150</f>
        <v>13</v>
      </c>
      <c r="G110" s="103">
        <f>'[1]Tab 1.3'!I150</f>
        <v>0</v>
      </c>
      <c r="H110" s="103">
        <f>'[1]Tab 1.3'!J150</f>
        <v>54</v>
      </c>
      <c r="I110" s="103">
        <f>'[1]Tab 1.3'!K150</f>
        <v>0</v>
      </c>
      <c r="J110" s="103">
        <f>'[1]Tab 1.3'!L150</f>
        <v>52</v>
      </c>
      <c r="K110" s="103">
        <f>'[1]Tab 1.3'!M150</f>
        <v>1</v>
      </c>
      <c r="L110" s="103">
        <f>'[1]Tab 1.3'!N150</f>
        <v>17</v>
      </c>
      <c r="M110" s="103">
        <f>'[1]Tab 1.3'!O150</f>
        <v>0</v>
      </c>
      <c r="N110" s="103">
        <f>'[1]Tab 1.3'!P150</f>
        <v>34</v>
      </c>
    </row>
    <row r="111" spans="1:14" ht="11.45" customHeight="1">
      <c r="A111" s="66">
        <f>IF(C111&lt;&gt;"",COUNTA($C$15:C111),"")</f>
        <v>93</v>
      </c>
      <c r="B111" s="88" t="s">
        <v>197</v>
      </c>
      <c r="C111" s="102" t="s">
        <v>70</v>
      </c>
      <c r="D111" s="103">
        <f>'[1]Tab 1.3'!F151</f>
        <v>278</v>
      </c>
      <c r="E111" s="103">
        <f>'[1]Tab 1.3'!G151</f>
        <v>158</v>
      </c>
      <c r="F111" s="103">
        <f>'[1]Tab 1.3'!H151</f>
        <v>41</v>
      </c>
      <c r="G111" s="103">
        <f>'[1]Tab 1.3'!I151</f>
        <v>0</v>
      </c>
      <c r="H111" s="103">
        <f>'[1]Tab 1.3'!J151</f>
        <v>116</v>
      </c>
      <c r="I111" s="103">
        <f>'[1]Tab 1.3'!K151</f>
        <v>1</v>
      </c>
      <c r="J111" s="103">
        <f>'[1]Tab 1.3'!L151</f>
        <v>120</v>
      </c>
      <c r="K111" s="103">
        <f>'[1]Tab 1.3'!M151</f>
        <v>3</v>
      </c>
      <c r="L111" s="103">
        <f>'[1]Tab 1.3'!N151</f>
        <v>45</v>
      </c>
      <c r="M111" s="103">
        <f>'[1]Tab 1.3'!O151</f>
        <v>0</v>
      </c>
      <c r="N111" s="103">
        <f>'[1]Tab 1.3'!P151</f>
        <v>72</v>
      </c>
    </row>
    <row r="112" spans="1:14" s="91" customFormat="1" ht="23.1" customHeight="1">
      <c r="A112" s="66">
        <f>IF(C112&lt;&gt;"",COUNTA($C$15:C112),"")</f>
        <v>94</v>
      </c>
      <c r="B112" s="72" t="s">
        <v>146</v>
      </c>
      <c r="C112" s="104" t="s">
        <v>16</v>
      </c>
      <c r="D112" s="103">
        <f>'[1]Tab 1.3'!F152</f>
        <v>768</v>
      </c>
      <c r="E112" s="103">
        <f>'[1]Tab 1.3'!G152</f>
        <v>508</v>
      </c>
      <c r="F112" s="103">
        <f>'[1]Tab 1.3'!H152</f>
        <v>176</v>
      </c>
      <c r="G112" s="103">
        <f>'[1]Tab 1.3'!I152</f>
        <v>1</v>
      </c>
      <c r="H112" s="103">
        <f>'[1]Tab 1.3'!J152</f>
        <v>326</v>
      </c>
      <c r="I112" s="103">
        <f>'[1]Tab 1.3'!K152</f>
        <v>5</v>
      </c>
      <c r="J112" s="103">
        <f>'[1]Tab 1.3'!L152</f>
        <v>260</v>
      </c>
      <c r="K112" s="103">
        <f>'[1]Tab 1.3'!M152</f>
        <v>6</v>
      </c>
      <c r="L112" s="103">
        <f>'[1]Tab 1.3'!N152</f>
        <v>53</v>
      </c>
      <c r="M112" s="103">
        <f>'[1]Tab 1.3'!O152</f>
        <v>6</v>
      </c>
      <c r="N112" s="103">
        <f>'[1]Tab 1.3'!P152</f>
        <v>195</v>
      </c>
    </row>
    <row r="113" spans="1:14" ht="11.45" customHeight="1">
      <c r="A113" s="66">
        <f>IF(C113&lt;&gt;"",COUNTA($C$15:C113),"")</f>
        <v>95</v>
      </c>
      <c r="B113" s="88" t="s">
        <v>144</v>
      </c>
      <c r="C113" s="102" t="s">
        <v>17</v>
      </c>
      <c r="D113" s="103">
        <f>'[1]Tab 1.3'!F153</f>
        <v>223</v>
      </c>
      <c r="E113" s="103">
        <f>'[1]Tab 1.3'!G153</f>
        <v>119</v>
      </c>
      <c r="F113" s="103">
        <f>'[1]Tab 1.3'!H153</f>
        <v>30</v>
      </c>
      <c r="G113" s="103">
        <f>'[1]Tab 1.3'!I153</f>
        <v>0</v>
      </c>
      <c r="H113" s="103">
        <f>'[1]Tab 1.3'!J153</f>
        <v>86</v>
      </c>
      <c r="I113" s="103">
        <f>'[1]Tab 1.3'!K153</f>
        <v>3</v>
      </c>
      <c r="J113" s="103">
        <f>'[1]Tab 1.3'!L153</f>
        <v>104</v>
      </c>
      <c r="K113" s="103">
        <f>'[1]Tab 1.3'!M153</f>
        <v>0</v>
      </c>
      <c r="L113" s="103">
        <f>'[1]Tab 1.3'!N153</f>
        <v>16</v>
      </c>
      <c r="M113" s="103">
        <f>'[1]Tab 1.3'!O153</f>
        <v>0</v>
      </c>
      <c r="N113" s="103">
        <f>'[1]Tab 1.3'!P153</f>
        <v>88</v>
      </c>
    </row>
    <row r="114" spans="1:14" ht="11.45" customHeight="1">
      <c r="A114" s="66">
        <f>IF(C114&lt;&gt;"",COUNTA($C$15:C114),"")</f>
        <v>96</v>
      </c>
      <c r="B114" s="88"/>
      <c r="C114" s="102" t="s">
        <v>70</v>
      </c>
      <c r="D114" s="103">
        <f>'[1]Tab 1.3'!F154</f>
        <v>991</v>
      </c>
      <c r="E114" s="103">
        <f>'[1]Tab 1.3'!G154</f>
        <v>627</v>
      </c>
      <c r="F114" s="103">
        <f>'[1]Tab 1.3'!H154</f>
        <v>206</v>
      </c>
      <c r="G114" s="103">
        <f>'[1]Tab 1.3'!I154</f>
        <v>1</v>
      </c>
      <c r="H114" s="103">
        <f>'[1]Tab 1.3'!J154</f>
        <v>412</v>
      </c>
      <c r="I114" s="103">
        <f>'[1]Tab 1.3'!K154</f>
        <v>8</v>
      </c>
      <c r="J114" s="103">
        <f>'[1]Tab 1.3'!L154</f>
        <v>364</v>
      </c>
      <c r="K114" s="103">
        <f>'[1]Tab 1.3'!M154</f>
        <v>6</v>
      </c>
      <c r="L114" s="103">
        <f>'[1]Tab 1.3'!N154</f>
        <v>69</v>
      </c>
      <c r="M114" s="103">
        <f>'[1]Tab 1.3'!O154</f>
        <v>6</v>
      </c>
      <c r="N114" s="103">
        <f>'[1]Tab 1.3'!P154</f>
        <v>283</v>
      </c>
    </row>
    <row r="115" spans="1:14" s="91" customFormat="1" ht="23.1" customHeight="1">
      <c r="A115" s="66">
        <f>IF(C115&lt;&gt;"",COUNTA($C$15:C115),"")</f>
        <v>97</v>
      </c>
      <c r="B115" s="72" t="s">
        <v>147</v>
      </c>
      <c r="C115" s="104" t="s">
        <v>16</v>
      </c>
      <c r="D115" s="103">
        <f>'[1]Tab 1.3'!F155</f>
        <v>335</v>
      </c>
      <c r="E115" s="103">
        <f>'[1]Tab 1.3'!G155</f>
        <v>63</v>
      </c>
      <c r="F115" s="103">
        <f>'[1]Tab 1.3'!H155</f>
        <v>31</v>
      </c>
      <c r="G115" s="103">
        <f>'[1]Tab 1.3'!I155</f>
        <v>1</v>
      </c>
      <c r="H115" s="103">
        <f>'[1]Tab 1.3'!J155</f>
        <v>22</v>
      </c>
      <c r="I115" s="103">
        <f>'[1]Tab 1.3'!K155</f>
        <v>9</v>
      </c>
      <c r="J115" s="103">
        <f>'[1]Tab 1.3'!L155</f>
        <v>272</v>
      </c>
      <c r="K115" s="103">
        <f>'[1]Tab 1.3'!M155</f>
        <v>4</v>
      </c>
      <c r="L115" s="103">
        <f>'[1]Tab 1.3'!N155</f>
        <v>225</v>
      </c>
      <c r="M115" s="103">
        <f>'[1]Tab 1.3'!O155</f>
        <v>1</v>
      </c>
      <c r="N115" s="103">
        <f>'[1]Tab 1.3'!P155</f>
        <v>42</v>
      </c>
    </row>
    <row r="116" spans="1:14" ht="11.45" customHeight="1">
      <c r="A116" s="66">
        <f>IF(C116&lt;&gt;"",COUNTA($C$15:C116),"")</f>
        <v>98</v>
      </c>
      <c r="B116" s="88" t="s">
        <v>205</v>
      </c>
      <c r="C116" s="102" t="s">
        <v>17</v>
      </c>
      <c r="D116" s="103">
        <f>'[1]Tab 1.3'!F156</f>
        <v>273</v>
      </c>
      <c r="E116" s="103">
        <f>'[1]Tab 1.3'!G156</f>
        <v>47</v>
      </c>
      <c r="F116" s="103">
        <f>'[1]Tab 1.3'!H156</f>
        <v>16</v>
      </c>
      <c r="G116" s="103">
        <f>'[1]Tab 1.3'!I156</f>
        <v>0</v>
      </c>
      <c r="H116" s="103">
        <f>'[1]Tab 1.3'!J156</f>
        <v>24</v>
      </c>
      <c r="I116" s="103">
        <f>'[1]Tab 1.3'!K156</f>
        <v>7</v>
      </c>
      <c r="J116" s="103">
        <f>'[1]Tab 1.3'!L156</f>
        <v>226</v>
      </c>
      <c r="K116" s="103">
        <f>'[1]Tab 1.3'!M156</f>
        <v>1</v>
      </c>
      <c r="L116" s="103">
        <f>'[1]Tab 1.3'!N156</f>
        <v>182</v>
      </c>
      <c r="M116" s="103">
        <f>'[1]Tab 1.3'!O156</f>
        <v>0</v>
      </c>
      <c r="N116" s="103">
        <f>'[1]Tab 1.3'!P156</f>
        <v>43</v>
      </c>
    </row>
    <row r="117" spans="1:14" ht="11.45" customHeight="1">
      <c r="A117" s="66">
        <f>IF(C117&lt;&gt;"",COUNTA($C$15:C117),"")</f>
        <v>99</v>
      </c>
      <c r="B117" s="88"/>
      <c r="C117" s="102" t="s">
        <v>70</v>
      </c>
      <c r="D117" s="103">
        <f>'[1]Tab 1.3'!F157</f>
        <v>608</v>
      </c>
      <c r="E117" s="103">
        <f>'[1]Tab 1.3'!G157</f>
        <v>110</v>
      </c>
      <c r="F117" s="103">
        <f>'[1]Tab 1.3'!H157</f>
        <v>47</v>
      </c>
      <c r="G117" s="103">
        <f>'[1]Tab 1.3'!I157</f>
        <v>1</v>
      </c>
      <c r="H117" s="103">
        <f>'[1]Tab 1.3'!J157</f>
        <v>46</v>
      </c>
      <c r="I117" s="103">
        <f>'[1]Tab 1.3'!K157</f>
        <v>16</v>
      </c>
      <c r="J117" s="103">
        <f>'[1]Tab 1.3'!L157</f>
        <v>498</v>
      </c>
      <c r="K117" s="103">
        <f>'[1]Tab 1.3'!M157</f>
        <v>5</v>
      </c>
      <c r="L117" s="103">
        <f>'[1]Tab 1.3'!N157</f>
        <v>407</v>
      </c>
      <c r="M117" s="103">
        <f>'[1]Tab 1.3'!O157</f>
        <v>1</v>
      </c>
      <c r="N117" s="103">
        <f>'[1]Tab 1.3'!P157</f>
        <v>85</v>
      </c>
    </row>
    <row r="118" spans="1:14" s="91" customFormat="1" ht="23.1" customHeight="1">
      <c r="A118" s="66">
        <f>IF(C118&lt;&gt;"",COUNTA($C$15:C118),"")</f>
        <v>100</v>
      </c>
      <c r="B118" s="72" t="s">
        <v>33</v>
      </c>
      <c r="C118" s="104" t="s">
        <v>16</v>
      </c>
      <c r="D118" s="103">
        <f>'[1]Tab 1.3'!F158</f>
        <v>253</v>
      </c>
      <c r="E118" s="103">
        <f>'[1]Tab 1.3'!G158</f>
        <v>73</v>
      </c>
      <c r="F118" s="103">
        <f>'[1]Tab 1.3'!H158</f>
        <v>14</v>
      </c>
      <c r="G118" s="103">
        <f>'[1]Tab 1.3'!I158</f>
        <v>1</v>
      </c>
      <c r="H118" s="103">
        <f>'[1]Tab 1.3'!J158</f>
        <v>50</v>
      </c>
      <c r="I118" s="103">
        <f>'[1]Tab 1.3'!K158</f>
        <v>8</v>
      </c>
      <c r="J118" s="103">
        <f>'[1]Tab 1.3'!L158</f>
        <v>180</v>
      </c>
      <c r="K118" s="103">
        <f>'[1]Tab 1.3'!M158</f>
        <v>2</v>
      </c>
      <c r="L118" s="103">
        <f>'[1]Tab 1.3'!N158</f>
        <v>31</v>
      </c>
      <c r="M118" s="103">
        <f>'[1]Tab 1.3'!O158</f>
        <v>0</v>
      </c>
      <c r="N118" s="103">
        <f>'[1]Tab 1.3'!P158</f>
        <v>147</v>
      </c>
    </row>
    <row r="119" spans="1:14" ht="11.45" customHeight="1">
      <c r="A119" s="66">
        <f>IF(C119&lt;&gt;"",COUNTA($C$15:C119),"")</f>
        <v>101</v>
      </c>
      <c r="B119" s="88" t="s">
        <v>203</v>
      </c>
      <c r="C119" s="102" t="s">
        <v>17</v>
      </c>
      <c r="D119" s="103">
        <f>'[1]Tab 1.3'!F159</f>
        <v>424</v>
      </c>
      <c r="E119" s="103">
        <f>'[1]Tab 1.3'!G159</f>
        <v>87</v>
      </c>
      <c r="F119" s="103">
        <f>'[1]Tab 1.3'!H159</f>
        <v>6</v>
      </c>
      <c r="G119" s="103">
        <f>'[1]Tab 1.3'!I159</f>
        <v>0</v>
      </c>
      <c r="H119" s="103">
        <f>'[1]Tab 1.3'!J159</f>
        <v>53</v>
      </c>
      <c r="I119" s="103">
        <f>'[1]Tab 1.3'!K159</f>
        <v>28</v>
      </c>
      <c r="J119" s="103">
        <f>'[1]Tab 1.3'!L159</f>
        <v>337</v>
      </c>
      <c r="K119" s="103">
        <f>'[1]Tab 1.3'!M159</f>
        <v>1</v>
      </c>
      <c r="L119" s="103">
        <f>'[1]Tab 1.3'!N159</f>
        <v>60</v>
      </c>
      <c r="M119" s="103">
        <f>'[1]Tab 1.3'!O159</f>
        <v>0</v>
      </c>
      <c r="N119" s="103">
        <f>'[1]Tab 1.3'!P159</f>
        <v>276</v>
      </c>
    </row>
    <row r="120" spans="1:14" ht="11.45" customHeight="1">
      <c r="A120" s="66">
        <f>IF(C120&lt;&gt;"",COUNTA($C$15:C120),"")</f>
        <v>102</v>
      </c>
      <c r="B120" s="88" t="s">
        <v>204</v>
      </c>
      <c r="C120" s="102" t="s">
        <v>70</v>
      </c>
      <c r="D120" s="103">
        <f>'[1]Tab 1.3'!F160</f>
        <v>677</v>
      </c>
      <c r="E120" s="103">
        <f>'[1]Tab 1.3'!G160</f>
        <v>160</v>
      </c>
      <c r="F120" s="103">
        <f>'[1]Tab 1.3'!H160</f>
        <v>20</v>
      </c>
      <c r="G120" s="103">
        <f>'[1]Tab 1.3'!I160</f>
        <v>1</v>
      </c>
      <c r="H120" s="103">
        <f>'[1]Tab 1.3'!J160</f>
        <v>103</v>
      </c>
      <c r="I120" s="103">
        <f>'[1]Tab 1.3'!K160</f>
        <v>36</v>
      </c>
      <c r="J120" s="103">
        <f>'[1]Tab 1.3'!L160</f>
        <v>517</v>
      </c>
      <c r="K120" s="103">
        <f>'[1]Tab 1.3'!M160</f>
        <v>3</v>
      </c>
      <c r="L120" s="103">
        <f>'[1]Tab 1.3'!N160</f>
        <v>91</v>
      </c>
      <c r="M120" s="103">
        <f>'[1]Tab 1.3'!O160</f>
        <v>0</v>
      </c>
      <c r="N120" s="103">
        <f>'[1]Tab 1.3'!P160</f>
        <v>423</v>
      </c>
    </row>
    <row r="121" spans="1:14" s="91" customFormat="1" ht="23.1" customHeight="1">
      <c r="A121" s="66">
        <f>IF(C121&lt;&gt;"",COUNTA($C$15:C121),"")</f>
        <v>103</v>
      </c>
      <c r="B121" s="72" t="s">
        <v>33</v>
      </c>
      <c r="C121" s="104" t="s">
        <v>16</v>
      </c>
      <c r="D121" s="103">
        <f>'[1]Tab 1.3'!F161</f>
        <v>50</v>
      </c>
      <c r="E121" s="103">
        <f>'[1]Tab 1.3'!G161</f>
        <v>26</v>
      </c>
      <c r="F121" s="103">
        <f>'[1]Tab 1.3'!H161</f>
        <v>2</v>
      </c>
      <c r="G121" s="103">
        <f>'[1]Tab 1.3'!I161</f>
        <v>5</v>
      </c>
      <c r="H121" s="103">
        <f>'[1]Tab 1.3'!J161</f>
        <v>19</v>
      </c>
      <c r="I121" s="103">
        <f>'[1]Tab 1.3'!K161</f>
        <v>0</v>
      </c>
      <c r="J121" s="103">
        <f>'[1]Tab 1.3'!L161</f>
        <v>24</v>
      </c>
      <c r="K121" s="103">
        <f>'[1]Tab 1.3'!M161</f>
        <v>0</v>
      </c>
      <c r="L121" s="103">
        <f>'[1]Tab 1.3'!N161</f>
        <v>0</v>
      </c>
      <c r="M121" s="103">
        <f>'[1]Tab 1.3'!O161</f>
        <v>0</v>
      </c>
      <c r="N121" s="103">
        <f>'[1]Tab 1.3'!P161</f>
        <v>24</v>
      </c>
    </row>
    <row r="122" spans="1:14" ht="11.45" customHeight="1">
      <c r="A122" s="66">
        <f>IF(C122&lt;&gt;"",COUNTA($C$15:C122),"")</f>
        <v>104</v>
      </c>
      <c r="B122" s="88" t="s">
        <v>187</v>
      </c>
      <c r="C122" s="102" t="s">
        <v>17</v>
      </c>
      <c r="D122" s="103">
        <f>'[1]Tab 1.3'!F162</f>
        <v>116</v>
      </c>
      <c r="E122" s="103">
        <f>'[1]Tab 1.3'!G162</f>
        <v>37</v>
      </c>
      <c r="F122" s="103">
        <f>'[1]Tab 1.3'!H162</f>
        <v>3</v>
      </c>
      <c r="G122" s="103">
        <f>'[1]Tab 1.3'!I162</f>
        <v>5</v>
      </c>
      <c r="H122" s="103">
        <f>'[1]Tab 1.3'!J162</f>
        <v>29</v>
      </c>
      <c r="I122" s="103">
        <f>'[1]Tab 1.3'!K162</f>
        <v>0</v>
      </c>
      <c r="J122" s="103">
        <f>'[1]Tab 1.3'!L162</f>
        <v>79</v>
      </c>
      <c r="K122" s="103">
        <f>'[1]Tab 1.3'!M162</f>
        <v>0</v>
      </c>
      <c r="L122" s="103">
        <f>'[1]Tab 1.3'!N162</f>
        <v>0</v>
      </c>
      <c r="M122" s="103">
        <f>'[1]Tab 1.3'!O162</f>
        <v>0</v>
      </c>
      <c r="N122" s="103">
        <f>'[1]Tab 1.3'!P162</f>
        <v>79</v>
      </c>
    </row>
    <row r="123" spans="1:14" ht="11.45" customHeight="1">
      <c r="A123" s="66">
        <f>IF(C123&lt;&gt;"",COUNTA($C$15:C123),"")</f>
        <v>105</v>
      </c>
      <c r="B123" s="88" t="s">
        <v>135</v>
      </c>
      <c r="C123" s="102" t="s">
        <v>70</v>
      </c>
      <c r="D123" s="103">
        <f>'[1]Tab 1.3'!F163</f>
        <v>166</v>
      </c>
      <c r="E123" s="103">
        <f>'[1]Tab 1.3'!G163</f>
        <v>63</v>
      </c>
      <c r="F123" s="103">
        <f>'[1]Tab 1.3'!H163</f>
        <v>5</v>
      </c>
      <c r="G123" s="103">
        <f>'[1]Tab 1.3'!I163</f>
        <v>10</v>
      </c>
      <c r="H123" s="103">
        <f>'[1]Tab 1.3'!J163</f>
        <v>48</v>
      </c>
      <c r="I123" s="103">
        <f>'[1]Tab 1.3'!K163</f>
        <v>0</v>
      </c>
      <c r="J123" s="103">
        <f>'[1]Tab 1.3'!L163</f>
        <v>103</v>
      </c>
      <c r="K123" s="103">
        <f>'[1]Tab 1.3'!M163</f>
        <v>0</v>
      </c>
      <c r="L123" s="103">
        <f>'[1]Tab 1.3'!N163</f>
        <v>0</v>
      </c>
      <c r="M123" s="103">
        <f>'[1]Tab 1.3'!O163</f>
        <v>0</v>
      </c>
      <c r="N123" s="103">
        <f>'[1]Tab 1.3'!P163</f>
        <v>103</v>
      </c>
    </row>
    <row r="124" spans="1:14" s="91" customFormat="1" ht="23.1" customHeight="1">
      <c r="A124" s="66">
        <f>IF(C124&lt;&gt;"",COUNTA($C$15:C124),"")</f>
        <v>106</v>
      </c>
      <c r="B124" s="105" t="s">
        <v>42</v>
      </c>
      <c r="C124" s="106" t="s">
        <v>16</v>
      </c>
      <c r="D124" s="107">
        <f>'[1]Tab 1.3'!F164</f>
        <v>4365</v>
      </c>
      <c r="E124" s="107">
        <f>'[1]Tab 1.3'!G164</f>
        <v>2870</v>
      </c>
      <c r="F124" s="107">
        <f>'[1]Tab 1.3'!H164</f>
        <v>644</v>
      </c>
      <c r="G124" s="107">
        <f>'[1]Tab 1.3'!I164</f>
        <v>105</v>
      </c>
      <c r="H124" s="107">
        <f>'[1]Tab 1.3'!J164</f>
        <v>1990</v>
      </c>
      <c r="I124" s="107">
        <f>'[1]Tab 1.3'!K164</f>
        <v>131</v>
      </c>
      <c r="J124" s="107">
        <f>'[1]Tab 1.3'!L164</f>
        <v>1495</v>
      </c>
      <c r="K124" s="107">
        <f>'[1]Tab 1.3'!M164</f>
        <v>17</v>
      </c>
      <c r="L124" s="107">
        <f>'[1]Tab 1.3'!N164</f>
        <v>491</v>
      </c>
      <c r="M124" s="107">
        <f>'[1]Tab 1.3'!O164</f>
        <v>13</v>
      </c>
      <c r="N124" s="107">
        <f>'[1]Tab 1.3'!P164</f>
        <v>974</v>
      </c>
    </row>
    <row r="125" spans="1:14" ht="11.45" customHeight="1">
      <c r="A125" s="66">
        <f>IF(C125&lt;&gt;"",COUNTA($C$15:C125),"")</f>
        <v>107</v>
      </c>
      <c r="B125" s="108"/>
      <c r="C125" s="109" t="s">
        <v>17</v>
      </c>
      <c r="D125" s="107">
        <f>'[1]Tab 1.3'!F165</f>
        <v>4433</v>
      </c>
      <c r="E125" s="107">
        <f>'[1]Tab 1.3'!G165</f>
        <v>2376</v>
      </c>
      <c r="F125" s="107">
        <f>'[1]Tab 1.3'!H165</f>
        <v>246</v>
      </c>
      <c r="G125" s="107">
        <f>'[1]Tab 1.3'!I165</f>
        <v>140</v>
      </c>
      <c r="H125" s="107">
        <f>'[1]Tab 1.3'!J165</f>
        <v>1839</v>
      </c>
      <c r="I125" s="107">
        <f>'[1]Tab 1.3'!K165</f>
        <v>151</v>
      </c>
      <c r="J125" s="107">
        <f>'[1]Tab 1.3'!L165</f>
        <v>2057</v>
      </c>
      <c r="K125" s="107">
        <f>'[1]Tab 1.3'!M165</f>
        <v>5</v>
      </c>
      <c r="L125" s="107">
        <f>'[1]Tab 1.3'!N165</f>
        <v>597</v>
      </c>
      <c r="M125" s="107">
        <f>'[1]Tab 1.3'!O165</f>
        <v>3</v>
      </c>
      <c r="N125" s="107">
        <f>'[1]Tab 1.3'!P165</f>
        <v>1452</v>
      </c>
    </row>
    <row r="126" spans="1:14" ht="11.45" customHeight="1">
      <c r="A126" s="66">
        <f>IF(C126&lt;&gt;"",COUNTA($C$15:C126),"")</f>
        <v>108</v>
      </c>
      <c r="B126" s="108"/>
      <c r="C126" s="109" t="s">
        <v>18</v>
      </c>
      <c r="D126" s="107">
        <f>'[1]Tab 1.3'!F166</f>
        <v>8798</v>
      </c>
      <c r="E126" s="107">
        <f>'[1]Tab 1.3'!G166</f>
        <v>5246</v>
      </c>
      <c r="F126" s="107">
        <f>'[1]Tab 1.3'!H166</f>
        <v>890</v>
      </c>
      <c r="G126" s="107">
        <f>'[1]Tab 1.3'!I166</f>
        <v>245</v>
      </c>
      <c r="H126" s="107">
        <f>'[1]Tab 1.3'!J166</f>
        <v>3829</v>
      </c>
      <c r="I126" s="107">
        <f>'[1]Tab 1.3'!K166</f>
        <v>282</v>
      </c>
      <c r="J126" s="107">
        <f>'[1]Tab 1.3'!L166</f>
        <v>3552</v>
      </c>
      <c r="K126" s="107">
        <f>'[1]Tab 1.3'!M166</f>
        <v>22</v>
      </c>
      <c r="L126" s="107">
        <f>'[1]Tab 1.3'!N166</f>
        <v>1088</v>
      </c>
      <c r="M126" s="107">
        <f>'[1]Tab 1.3'!O166</f>
        <v>16</v>
      </c>
      <c r="N126" s="107">
        <f>'[1]Tab 1.3'!P166</f>
        <v>2426</v>
      </c>
    </row>
    <row r="127" spans="1:14" ht="11.45" customHeight="1"/>
    <row r="128" spans="1:14" ht="11.45" customHeight="1"/>
  </sheetData>
  <customSheetViews>
    <customSheetView guid="{414DAA91-1977-4C90-986A-AA09E960517F}">
      <pane ySplit="5" topLeftCell="A30"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5">
    <mergeCell ref="D93:N93"/>
    <mergeCell ref="E3:I3"/>
    <mergeCell ref="J3:N3"/>
    <mergeCell ref="E4:E12"/>
    <mergeCell ref="G4:G12"/>
    <mergeCell ref="I4:I12"/>
    <mergeCell ref="J4:J12"/>
    <mergeCell ref="K4:K12"/>
    <mergeCell ref="M4:M12"/>
    <mergeCell ref="A1:C1"/>
    <mergeCell ref="D2:N2"/>
    <mergeCell ref="A2:C2"/>
    <mergeCell ref="D58:N58"/>
    <mergeCell ref="D80:N80"/>
    <mergeCell ref="D1:N1"/>
    <mergeCell ref="D48:N48"/>
    <mergeCell ref="D14:N14"/>
    <mergeCell ref="A3:A12"/>
    <mergeCell ref="B3:B12"/>
    <mergeCell ref="C3:C12"/>
    <mergeCell ref="H4:H12"/>
    <mergeCell ref="N4:N12"/>
    <mergeCell ref="F4:F12"/>
    <mergeCell ref="L4:L12"/>
    <mergeCell ref="D3:D12"/>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2024 00&amp;R&amp;"-,Standard"&amp;7&amp;P</oddFooter>
    <evenFooter>&amp;L&amp;"-,Standard"&amp;7&amp;P&amp;R&amp;"-,Standard"&amp;7StatA MV, Statistischer Bericht B343 2024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P122"/>
  <sheetViews>
    <sheetView zoomScale="140" zoomScaleNormal="140" workbookViewId="0">
      <pane xSplit="3" ySplit="15" topLeftCell="D16" activePane="bottomRight" state="frozen"/>
      <selection activeCell="A2" sqref="A2:B2"/>
      <selection pane="topRight" activeCell="A2" sqref="A2:B2"/>
      <selection pane="bottomLeft" activeCell="A2" sqref="A2:B2"/>
      <selection pane="bottomRight" activeCell="A2" sqref="A2:C2"/>
    </sheetView>
  </sheetViews>
  <sheetFormatPr baseColWidth="10" defaultColWidth="11.42578125" defaultRowHeight="11.25"/>
  <cols>
    <col min="1" max="1" width="3.7109375" style="77" customWidth="1"/>
    <col min="2" max="2" width="18.7109375" style="99" customWidth="1"/>
    <col min="3" max="3" width="4.28515625" style="69" customWidth="1"/>
    <col min="4" max="4" width="4.7109375" style="111" customWidth="1"/>
    <col min="5" max="5" width="5.28515625" style="69" bestFit="1" customWidth="1"/>
    <col min="6" max="6" width="4.7109375" style="69" customWidth="1"/>
    <col min="7" max="7" width="5.7109375" style="69" customWidth="1"/>
    <col min="8" max="8" width="4.7109375" style="69" customWidth="1"/>
    <col min="9" max="9" width="5.7109375" style="69" customWidth="1"/>
    <col min="10" max="10" width="4.7109375" style="69" customWidth="1"/>
    <col min="11" max="11" width="5.7109375" style="69" customWidth="1"/>
    <col min="12" max="12" width="4.7109375" style="69" customWidth="1"/>
    <col min="13" max="13" width="5.7109375" style="69" customWidth="1"/>
    <col min="14" max="14" width="4.28515625" style="69" customWidth="1"/>
    <col min="15" max="16" width="4.7109375" style="69" customWidth="1"/>
    <col min="17" max="16384" width="11.42578125" style="69"/>
  </cols>
  <sheetData>
    <row r="1" spans="1:16" s="112" customFormat="1" ht="20.100000000000001" customHeight="1">
      <c r="A1" s="176" t="s">
        <v>102</v>
      </c>
      <c r="B1" s="177"/>
      <c r="C1" s="177"/>
      <c r="D1" s="194" t="s">
        <v>113</v>
      </c>
      <c r="E1" s="194"/>
      <c r="F1" s="194"/>
      <c r="G1" s="194"/>
      <c r="H1" s="194"/>
      <c r="I1" s="194"/>
      <c r="J1" s="194"/>
      <c r="K1" s="194"/>
      <c r="L1" s="194"/>
      <c r="M1" s="194"/>
      <c r="N1" s="194"/>
      <c r="O1" s="194"/>
      <c r="P1" s="195"/>
    </row>
    <row r="2" spans="1:16" ht="39.950000000000003" customHeight="1">
      <c r="A2" s="196" t="s">
        <v>106</v>
      </c>
      <c r="B2" s="197"/>
      <c r="C2" s="197"/>
      <c r="D2" s="198" t="str">
        <f>"Verwaltungs-, technisches und sonstiges Personal "&amp;'[1]Tab 1.4'!$V$2&amp;" 
nach Tätigkeitsbereichen, Dienstverhältnissen und fachlicher Zugehörigkeit"</f>
        <v>Verwaltungs-, technisches und sonstiges Personal 2024 
nach Tätigkeitsbereichen, Dienstverhältnissen und fachlicher Zugehörigkeit</v>
      </c>
      <c r="E2" s="198"/>
      <c r="F2" s="198"/>
      <c r="G2" s="198"/>
      <c r="H2" s="198"/>
      <c r="I2" s="198"/>
      <c r="J2" s="198"/>
      <c r="K2" s="198"/>
      <c r="L2" s="198"/>
      <c r="M2" s="198"/>
      <c r="N2" s="198"/>
      <c r="O2" s="198"/>
      <c r="P2" s="199"/>
    </row>
    <row r="3" spans="1:16" ht="11.45" customHeight="1">
      <c r="A3" s="184" t="s">
        <v>114</v>
      </c>
      <c r="B3" s="187" t="s">
        <v>50</v>
      </c>
      <c r="C3" s="188" t="s">
        <v>172</v>
      </c>
      <c r="D3" s="188" t="s">
        <v>90</v>
      </c>
      <c r="E3" s="188"/>
      <c r="F3" s="188" t="s">
        <v>43</v>
      </c>
      <c r="G3" s="188"/>
      <c r="H3" s="188"/>
      <c r="I3" s="188"/>
      <c r="J3" s="188"/>
      <c r="K3" s="188"/>
      <c r="L3" s="188"/>
      <c r="M3" s="188"/>
      <c r="N3" s="188" t="s">
        <v>194</v>
      </c>
      <c r="O3" s="188"/>
      <c r="P3" s="210"/>
    </row>
    <row r="4" spans="1:16" ht="11.45" customHeight="1">
      <c r="A4" s="184"/>
      <c r="B4" s="187"/>
      <c r="C4" s="188"/>
      <c r="D4" s="188"/>
      <c r="E4" s="188"/>
      <c r="F4" s="188" t="s">
        <v>44</v>
      </c>
      <c r="G4" s="188"/>
      <c r="H4" s="188" t="s">
        <v>45</v>
      </c>
      <c r="I4" s="188"/>
      <c r="J4" s="188" t="s">
        <v>152</v>
      </c>
      <c r="K4" s="188"/>
      <c r="L4" s="188" t="s">
        <v>153</v>
      </c>
      <c r="M4" s="188"/>
      <c r="N4" s="188"/>
      <c r="O4" s="188"/>
      <c r="P4" s="210"/>
    </row>
    <row r="5" spans="1:16" ht="11.45" customHeight="1">
      <c r="A5" s="184"/>
      <c r="B5" s="187"/>
      <c r="C5" s="188"/>
      <c r="D5" s="188"/>
      <c r="E5" s="188"/>
      <c r="F5" s="188"/>
      <c r="G5" s="188"/>
      <c r="H5" s="188"/>
      <c r="I5" s="188"/>
      <c r="J5" s="188"/>
      <c r="K5" s="188"/>
      <c r="L5" s="188"/>
      <c r="M5" s="188"/>
      <c r="N5" s="188"/>
      <c r="O5" s="188"/>
      <c r="P5" s="210"/>
    </row>
    <row r="6" spans="1:16" ht="11.45" customHeight="1">
      <c r="A6" s="184"/>
      <c r="B6" s="187"/>
      <c r="C6" s="188"/>
      <c r="D6" s="188" t="s">
        <v>136</v>
      </c>
      <c r="E6" s="188" t="s">
        <v>183</v>
      </c>
      <c r="F6" s="188" t="s">
        <v>136</v>
      </c>
      <c r="G6" s="188" t="s">
        <v>183</v>
      </c>
      <c r="H6" s="188" t="s">
        <v>136</v>
      </c>
      <c r="I6" s="188" t="s">
        <v>183</v>
      </c>
      <c r="J6" s="188" t="s">
        <v>136</v>
      </c>
      <c r="K6" s="188" t="s">
        <v>183</v>
      </c>
      <c r="L6" s="188" t="s">
        <v>136</v>
      </c>
      <c r="M6" s="188" t="s">
        <v>183</v>
      </c>
      <c r="N6" s="188" t="s">
        <v>149</v>
      </c>
      <c r="O6" s="188" t="s">
        <v>150</v>
      </c>
      <c r="P6" s="210" t="s">
        <v>151</v>
      </c>
    </row>
    <row r="7" spans="1:16" ht="11.45" customHeight="1">
      <c r="A7" s="184"/>
      <c r="B7" s="187"/>
      <c r="C7" s="188"/>
      <c r="D7" s="188"/>
      <c r="E7" s="188"/>
      <c r="F7" s="188"/>
      <c r="G7" s="188"/>
      <c r="H7" s="188"/>
      <c r="I7" s="188"/>
      <c r="J7" s="188"/>
      <c r="K7" s="188"/>
      <c r="L7" s="188"/>
      <c r="M7" s="188"/>
      <c r="N7" s="188"/>
      <c r="O7" s="188"/>
      <c r="P7" s="210"/>
    </row>
    <row r="8" spans="1:16" ht="11.45" customHeight="1">
      <c r="A8" s="184"/>
      <c r="B8" s="187"/>
      <c r="C8" s="188"/>
      <c r="D8" s="188"/>
      <c r="E8" s="188" t="s">
        <v>184</v>
      </c>
      <c r="F8" s="188"/>
      <c r="G8" s="188" t="s">
        <v>184</v>
      </c>
      <c r="H8" s="188"/>
      <c r="I8" s="188" t="s">
        <v>184</v>
      </c>
      <c r="J8" s="188"/>
      <c r="K8" s="188" t="s">
        <v>184</v>
      </c>
      <c r="L8" s="188"/>
      <c r="M8" s="188" t="s">
        <v>184</v>
      </c>
      <c r="N8" s="188"/>
      <c r="O8" s="188"/>
      <c r="P8" s="210"/>
    </row>
    <row r="9" spans="1:16" ht="11.45" customHeight="1">
      <c r="A9" s="184"/>
      <c r="B9" s="187"/>
      <c r="C9" s="188"/>
      <c r="D9" s="188"/>
      <c r="E9" s="188"/>
      <c r="F9" s="188"/>
      <c r="G9" s="188"/>
      <c r="H9" s="188"/>
      <c r="I9" s="188"/>
      <c r="J9" s="188"/>
      <c r="K9" s="188"/>
      <c r="L9" s="188"/>
      <c r="M9" s="188"/>
      <c r="N9" s="188"/>
      <c r="O9" s="188"/>
      <c r="P9" s="210"/>
    </row>
    <row r="10" spans="1:16" ht="11.45" customHeight="1">
      <c r="A10" s="184"/>
      <c r="B10" s="187"/>
      <c r="C10" s="188"/>
      <c r="D10" s="188"/>
      <c r="E10" s="188"/>
      <c r="F10" s="188"/>
      <c r="G10" s="188"/>
      <c r="H10" s="188"/>
      <c r="I10" s="188"/>
      <c r="J10" s="188"/>
      <c r="K10" s="188"/>
      <c r="L10" s="188"/>
      <c r="M10" s="188"/>
      <c r="N10" s="188"/>
      <c r="O10" s="188"/>
      <c r="P10" s="210"/>
    </row>
    <row r="11" spans="1:16" ht="11.45" customHeight="1">
      <c r="A11" s="184"/>
      <c r="B11" s="187"/>
      <c r="C11" s="188"/>
      <c r="D11" s="188"/>
      <c r="E11" s="188"/>
      <c r="F11" s="188"/>
      <c r="G11" s="188"/>
      <c r="H11" s="188"/>
      <c r="I11" s="188"/>
      <c r="J11" s="188"/>
      <c r="K11" s="188"/>
      <c r="L11" s="188"/>
      <c r="M11" s="188"/>
      <c r="N11" s="188"/>
      <c r="O11" s="188"/>
      <c r="P11" s="210"/>
    </row>
    <row r="12" spans="1:16" ht="11.45" customHeight="1">
      <c r="A12" s="184"/>
      <c r="B12" s="187"/>
      <c r="C12" s="188"/>
      <c r="D12" s="188"/>
      <c r="E12" s="188"/>
      <c r="F12" s="188"/>
      <c r="G12" s="188"/>
      <c r="H12" s="188"/>
      <c r="I12" s="188"/>
      <c r="J12" s="188"/>
      <c r="K12" s="188"/>
      <c r="L12" s="188"/>
      <c r="M12" s="188"/>
      <c r="N12" s="188"/>
      <c r="O12" s="188"/>
      <c r="P12" s="210"/>
    </row>
    <row r="13" spans="1:16" ht="11.45" customHeight="1">
      <c r="A13" s="184"/>
      <c r="B13" s="187"/>
      <c r="C13" s="188"/>
      <c r="D13" s="188"/>
      <c r="E13" s="188"/>
      <c r="F13" s="188"/>
      <c r="G13" s="188"/>
      <c r="H13" s="188"/>
      <c r="I13" s="188"/>
      <c r="J13" s="188"/>
      <c r="K13" s="188"/>
      <c r="L13" s="188"/>
      <c r="M13" s="188"/>
      <c r="N13" s="188"/>
      <c r="O13" s="188"/>
      <c r="P13" s="210"/>
    </row>
    <row r="14" spans="1:16" ht="11.45" customHeight="1">
      <c r="A14" s="184"/>
      <c r="B14" s="187"/>
      <c r="C14" s="188"/>
      <c r="D14" s="188"/>
      <c r="E14" s="188"/>
      <c r="F14" s="188"/>
      <c r="G14" s="188"/>
      <c r="H14" s="188"/>
      <c r="I14" s="188"/>
      <c r="J14" s="188"/>
      <c r="K14" s="188"/>
      <c r="L14" s="188"/>
      <c r="M14" s="188"/>
      <c r="N14" s="188"/>
      <c r="O14" s="188"/>
      <c r="P14" s="210"/>
    </row>
    <row r="15" spans="1:16" ht="11.45" customHeight="1">
      <c r="A15" s="62">
        <v>1</v>
      </c>
      <c r="B15" s="63">
        <v>2</v>
      </c>
      <c r="C15" s="63">
        <v>3</v>
      </c>
      <c r="D15" s="63">
        <v>4</v>
      </c>
      <c r="E15" s="63">
        <v>5</v>
      </c>
      <c r="F15" s="63">
        <v>6</v>
      </c>
      <c r="G15" s="63">
        <v>7</v>
      </c>
      <c r="H15" s="63">
        <v>8</v>
      </c>
      <c r="I15" s="63">
        <v>9</v>
      </c>
      <c r="J15" s="63">
        <v>10</v>
      </c>
      <c r="K15" s="63">
        <v>11</v>
      </c>
      <c r="L15" s="63">
        <v>12</v>
      </c>
      <c r="M15" s="63">
        <v>13</v>
      </c>
      <c r="N15" s="63">
        <v>14</v>
      </c>
      <c r="O15" s="63">
        <v>15</v>
      </c>
      <c r="P15" s="79">
        <v>16</v>
      </c>
    </row>
    <row r="16" spans="1:16" ht="20.100000000000001" customHeight="1">
      <c r="B16" s="88"/>
      <c r="C16" s="102"/>
      <c r="D16" s="208" t="s">
        <v>15</v>
      </c>
      <c r="E16" s="209"/>
      <c r="F16" s="209"/>
      <c r="G16" s="209"/>
      <c r="H16" s="209"/>
      <c r="I16" s="209"/>
      <c r="J16" s="209"/>
      <c r="K16" s="209"/>
      <c r="L16" s="209"/>
      <c r="M16" s="209"/>
      <c r="N16" s="209"/>
      <c r="O16" s="209"/>
      <c r="P16" s="209"/>
    </row>
    <row r="17" spans="1:16" ht="11.45" customHeight="1">
      <c r="A17" s="66">
        <f>IF(C17&lt;&gt;"",COUNTA($C$15:C17),"")</f>
        <v>2</v>
      </c>
      <c r="B17" s="85" t="s">
        <v>191</v>
      </c>
      <c r="C17" s="102" t="s">
        <v>16</v>
      </c>
      <c r="D17" s="103">
        <f>'[1]Tab 1.4'!F2</f>
        <v>6</v>
      </c>
      <c r="E17" s="103">
        <f>'[1]Tab 1.4'!G2</f>
        <v>2</v>
      </c>
      <c r="F17" s="103">
        <f>'[1]Tab 1.4'!H2</f>
        <v>2</v>
      </c>
      <c r="G17" s="103">
        <f>'[1]Tab 1.4'!I2</f>
        <v>1</v>
      </c>
      <c r="H17" s="103">
        <f>'[1]Tab 1.4'!J2</f>
        <v>0</v>
      </c>
      <c r="I17" s="103">
        <f>'[1]Tab 1.4'!K2</f>
        <v>0</v>
      </c>
      <c r="J17" s="103">
        <f>'[1]Tab 1.4'!L2</f>
        <v>3</v>
      </c>
      <c r="K17" s="103">
        <f>'[1]Tab 1.4'!M2</f>
        <v>0</v>
      </c>
      <c r="L17" s="103">
        <f>'[1]Tab 1.4'!N2</f>
        <v>1</v>
      </c>
      <c r="M17" s="103">
        <f>'[1]Tab 1.4'!O2</f>
        <v>1</v>
      </c>
      <c r="N17" s="103">
        <f>'[1]Tab 1.4'!P2</f>
        <v>0</v>
      </c>
      <c r="O17" s="103">
        <f>'[1]Tab 1.4'!Q2</f>
        <v>6</v>
      </c>
      <c r="P17" s="103">
        <f>'[1]Tab 1.4'!R2</f>
        <v>0</v>
      </c>
    </row>
    <row r="18" spans="1:16" ht="11.45" customHeight="1">
      <c r="A18" s="66">
        <f>IF(C18&lt;&gt;"",COUNTA($C$15:C18),"")</f>
        <v>3</v>
      </c>
      <c r="B18" s="88"/>
      <c r="C18" s="102" t="s">
        <v>17</v>
      </c>
      <c r="D18" s="103">
        <f>'[1]Tab 1.4'!F3</f>
        <v>45</v>
      </c>
      <c r="E18" s="103">
        <f>'[1]Tab 1.4'!G3</f>
        <v>1</v>
      </c>
      <c r="F18" s="103">
        <f>'[1]Tab 1.4'!H3</f>
        <v>44</v>
      </c>
      <c r="G18" s="103">
        <f>'[1]Tab 1.4'!I3</f>
        <v>1</v>
      </c>
      <c r="H18" s="103">
        <f>'[1]Tab 1.4'!J3</f>
        <v>0</v>
      </c>
      <c r="I18" s="103">
        <f>'[1]Tab 1.4'!K3</f>
        <v>0</v>
      </c>
      <c r="J18" s="103">
        <f>'[1]Tab 1.4'!L3</f>
        <v>1</v>
      </c>
      <c r="K18" s="103">
        <f>'[1]Tab 1.4'!M3</f>
        <v>0</v>
      </c>
      <c r="L18" s="103">
        <f>'[1]Tab 1.4'!N3</f>
        <v>0</v>
      </c>
      <c r="M18" s="103">
        <f>'[1]Tab 1.4'!O3</f>
        <v>0</v>
      </c>
      <c r="N18" s="103">
        <f>'[1]Tab 1.4'!P3</f>
        <v>0</v>
      </c>
      <c r="O18" s="103">
        <f>'[1]Tab 1.4'!Q3</f>
        <v>45</v>
      </c>
      <c r="P18" s="103">
        <f>'[1]Tab 1.4'!R3</f>
        <v>0</v>
      </c>
    </row>
    <row r="19" spans="1:16" ht="11.45" customHeight="1">
      <c r="A19" s="66">
        <f>IF(C19&lt;&gt;"",COUNTA($C$15:C19),"")</f>
        <v>4</v>
      </c>
      <c r="B19" s="88"/>
      <c r="C19" s="102" t="s">
        <v>70</v>
      </c>
      <c r="D19" s="103">
        <f>'[1]Tab 1.4'!F4</f>
        <v>51</v>
      </c>
      <c r="E19" s="103">
        <f>'[1]Tab 1.4'!G4</f>
        <v>3</v>
      </c>
      <c r="F19" s="103">
        <f>'[1]Tab 1.4'!H4</f>
        <v>46</v>
      </c>
      <c r="G19" s="103">
        <f>'[1]Tab 1.4'!I4</f>
        <v>2</v>
      </c>
      <c r="H19" s="103">
        <f>'[1]Tab 1.4'!J4</f>
        <v>0</v>
      </c>
      <c r="I19" s="103">
        <f>'[1]Tab 1.4'!K4</f>
        <v>0</v>
      </c>
      <c r="J19" s="103">
        <f>'[1]Tab 1.4'!L4</f>
        <v>4</v>
      </c>
      <c r="K19" s="103">
        <f>'[1]Tab 1.4'!M4</f>
        <v>0</v>
      </c>
      <c r="L19" s="103">
        <f>'[1]Tab 1.4'!N4</f>
        <v>1</v>
      </c>
      <c r="M19" s="103">
        <f>'[1]Tab 1.4'!O4</f>
        <v>1</v>
      </c>
      <c r="N19" s="103">
        <f>'[1]Tab 1.4'!P4</f>
        <v>0</v>
      </c>
      <c r="O19" s="103">
        <f>'[1]Tab 1.4'!Q4</f>
        <v>51</v>
      </c>
      <c r="P19" s="103">
        <f>'[1]Tab 1.4'!R4</f>
        <v>0</v>
      </c>
    </row>
    <row r="20" spans="1:16" s="91" customFormat="1" ht="23.1" customHeight="1">
      <c r="A20" s="66">
        <f>IF(C20&lt;&gt;"",COUNTA($C$15:C20),"")</f>
        <v>5</v>
      </c>
      <c r="B20" s="72" t="s">
        <v>31</v>
      </c>
      <c r="C20" s="104" t="s">
        <v>16</v>
      </c>
      <c r="D20" s="103">
        <f>'[1]Tab 1.4'!F5</f>
        <v>7</v>
      </c>
      <c r="E20" s="103">
        <f>'[1]Tab 1.4'!G5</f>
        <v>1</v>
      </c>
      <c r="F20" s="103">
        <f>'[1]Tab 1.4'!H5</f>
        <v>1</v>
      </c>
      <c r="G20" s="103">
        <f>'[1]Tab 1.4'!I5</f>
        <v>1</v>
      </c>
      <c r="H20" s="103">
        <f>'[1]Tab 1.4'!J5</f>
        <v>0</v>
      </c>
      <c r="I20" s="103">
        <f>'[1]Tab 1.4'!K5</f>
        <v>0</v>
      </c>
      <c r="J20" s="103">
        <f>'[1]Tab 1.4'!L5</f>
        <v>6</v>
      </c>
      <c r="K20" s="103">
        <f>'[1]Tab 1.4'!M5</f>
        <v>0</v>
      </c>
      <c r="L20" s="103">
        <f>'[1]Tab 1.4'!N5</f>
        <v>0</v>
      </c>
      <c r="M20" s="103">
        <f>'[1]Tab 1.4'!O5</f>
        <v>0</v>
      </c>
      <c r="N20" s="103">
        <f>'[1]Tab 1.4'!P5</f>
        <v>0</v>
      </c>
      <c r="O20" s="103">
        <f>'[1]Tab 1.4'!Q5</f>
        <v>7</v>
      </c>
      <c r="P20" s="103">
        <f>'[1]Tab 1.4'!R5</f>
        <v>0</v>
      </c>
    </row>
    <row r="21" spans="1:16" ht="11.45" customHeight="1">
      <c r="A21" s="66">
        <f>IF(C21&lt;&gt;"",COUNTA($C$15:C21),"")</f>
        <v>6</v>
      </c>
      <c r="B21" s="88"/>
      <c r="C21" s="102" t="s">
        <v>17</v>
      </c>
      <c r="D21" s="103">
        <f>'[1]Tab 1.4'!F6</f>
        <v>8</v>
      </c>
      <c r="E21" s="103">
        <f>'[1]Tab 1.4'!G6</f>
        <v>1</v>
      </c>
      <c r="F21" s="103">
        <f>'[1]Tab 1.4'!H6</f>
        <v>6</v>
      </c>
      <c r="G21" s="103">
        <f>'[1]Tab 1.4'!I6</f>
        <v>1</v>
      </c>
      <c r="H21" s="103">
        <f>'[1]Tab 1.4'!J6</f>
        <v>0</v>
      </c>
      <c r="I21" s="103">
        <f>'[1]Tab 1.4'!K6</f>
        <v>0</v>
      </c>
      <c r="J21" s="103">
        <f>'[1]Tab 1.4'!L6</f>
        <v>2</v>
      </c>
      <c r="K21" s="103">
        <f>'[1]Tab 1.4'!M6</f>
        <v>0</v>
      </c>
      <c r="L21" s="103">
        <f>'[1]Tab 1.4'!N6</f>
        <v>0</v>
      </c>
      <c r="M21" s="103">
        <f>'[1]Tab 1.4'!O6</f>
        <v>0</v>
      </c>
      <c r="N21" s="103">
        <f>'[1]Tab 1.4'!P6</f>
        <v>0</v>
      </c>
      <c r="O21" s="103">
        <f>'[1]Tab 1.4'!Q6</f>
        <v>8</v>
      </c>
      <c r="P21" s="103">
        <f>'[1]Tab 1.4'!R6</f>
        <v>0</v>
      </c>
    </row>
    <row r="22" spans="1:16" ht="11.45" customHeight="1">
      <c r="A22" s="66">
        <f>IF(C22&lt;&gt;"",COUNTA($C$15:C22),"")</f>
        <v>7</v>
      </c>
      <c r="B22" s="88"/>
      <c r="C22" s="102" t="s">
        <v>70</v>
      </c>
      <c r="D22" s="103">
        <f>'[1]Tab 1.4'!F7</f>
        <v>15</v>
      </c>
      <c r="E22" s="103">
        <f>'[1]Tab 1.4'!G7</f>
        <v>2</v>
      </c>
      <c r="F22" s="103">
        <f>'[1]Tab 1.4'!H7</f>
        <v>7</v>
      </c>
      <c r="G22" s="103">
        <f>'[1]Tab 1.4'!I7</f>
        <v>2</v>
      </c>
      <c r="H22" s="103">
        <f>'[1]Tab 1.4'!J7</f>
        <v>0</v>
      </c>
      <c r="I22" s="103">
        <f>'[1]Tab 1.4'!K7</f>
        <v>0</v>
      </c>
      <c r="J22" s="103">
        <f>'[1]Tab 1.4'!L7</f>
        <v>8</v>
      </c>
      <c r="K22" s="103">
        <f>'[1]Tab 1.4'!M7</f>
        <v>0</v>
      </c>
      <c r="L22" s="103">
        <f>'[1]Tab 1.4'!N7</f>
        <v>0</v>
      </c>
      <c r="M22" s="103">
        <f>'[1]Tab 1.4'!O7</f>
        <v>0</v>
      </c>
      <c r="N22" s="103">
        <f>'[1]Tab 1.4'!P7</f>
        <v>0</v>
      </c>
      <c r="O22" s="103">
        <f>'[1]Tab 1.4'!Q7</f>
        <v>15</v>
      </c>
      <c r="P22" s="103">
        <f>'[1]Tab 1.4'!R7</f>
        <v>0</v>
      </c>
    </row>
    <row r="23" spans="1:16" s="91" customFormat="1" ht="23.1" customHeight="1">
      <c r="A23" s="66">
        <f>IF(C23&lt;&gt;"",COUNTA($C$15:C23),"")</f>
        <v>8</v>
      </c>
      <c r="B23" s="72" t="s">
        <v>199</v>
      </c>
      <c r="C23" s="104" t="s">
        <v>16</v>
      </c>
      <c r="D23" s="103">
        <f>'[1]Tab 1.4'!F8</f>
        <v>4</v>
      </c>
      <c r="E23" s="103">
        <f>'[1]Tab 1.4'!G8</f>
        <v>0</v>
      </c>
      <c r="F23" s="103">
        <f>'[1]Tab 1.4'!H8</f>
        <v>1</v>
      </c>
      <c r="G23" s="103">
        <f>'[1]Tab 1.4'!I8</f>
        <v>0</v>
      </c>
      <c r="H23" s="103">
        <f>'[1]Tab 1.4'!J8</f>
        <v>0</v>
      </c>
      <c r="I23" s="103">
        <f>'[1]Tab 1.4'!K8</f>
        <v>0</v>
      </c>
      <c r="J23" s="103">
        <f>'[1]Tab 1.4'!L8</f>
        <v>3</v>
      </c>
      <c r="K23" s="103">
        <f>'[1]Tab 1.4'!M8</f>
        <v>0</v>
      </c>
      <c r="L23" s="103">
        <f>'[1]Tab 1.4'!N8</f>
        <v>0</v>
      </c>
      <c r="M23" s="103">
        <f>'[1]Tab 1.4'!O8</f>
        <v>0</v>
      </c>
      <c r="N23" s="103">
        <f>'[1]Tab 1.4'!P8</f>
        <v>0</v>
      </c>
      <c r="O23" s="103">
        <f>'[1]Tab 1.4'!Q8</f>
        <v>4</v>
      </c>
      <c r="P23" s="103">
        <f>'[1]Tab 1.4'!R8</f>
        <v>0</v>
      </c>
    </row>
    <row r="24" spans="1:16" ht="11.45" customHeight="1">
      <c r="A24" s="66">
        <f>IF(C24&lt;&gt;"",COUNTA($C$15:C24),"")</f>
        <v>9</v>
      </c>
      <c r="B24" s="88" t="s">
        <v>200</v>
      </c>
      <c r="C24" s="102" t="s">
        <v>17</v>
      </c>
      <c r="D24" s="103">
        <f>'[1]Tab 1.4'!F9</f>
        <v>76</v>
      </c>
      <c r="E24" s="103">
        <f>'[1]Tab 1.4'!G9</f>
        <v>3</v>
      </c>
      <c r="F24" s="103">
        <f>'[1]Tab 1.4'!H9</f>
        <v>76</v>
      </c>
      <c r="G24" s="103">
        <f>'[1]Tab 1.4'!I9</f>
        <v>3</v>
      </c>
      <c r="H24" s="103">
        <f>'[1]Tab 1.4'!J9</f>
        <v>0</v>
      </c>
      <c r="I24" s="103">
        <f>'[1]Tab 1.4'!K9</f>
        <v>0</v>
      </c>
      <c r="J24" s="103">
        <f>'[1]Tab 1.4'!L9</f>
        <v>0</v>
      </c>
      <c r="K24" s="103">
        <f>'[1]Tab 1.4'!M9</f>
        <v>0</v>
      </c>
      <c r="L24" s="103">
        <f>'[1]Tab 1.4'!N9</f>
        <v>0</v>
      </c>
      <c r="M24" s="103">
        <f>'[1]Tab 1.4'!O9</f>
        <v>0</v>
      </c>
      <c r="N24" s="103">
        <f>'[1]Tab 1.4'!P9</f>
        <v>0</v>
      </c>
      <c r="O24" s="103">
        <f>'[1]Tab 1.4'!Q9</f>
        <v>76</v>
      </c>
      <c r="P24" s="103">
        <f>'[1]Tab 1.4'!R9</f>
        <v>0</v>
      </c>
    </row>
    <row r="25" spans="1:16" ht="11.45" customHeight="1">
      <c r="A25" s="66">
        <f>IF(C25&lt;&gt;"",COUNTA($C$15:C25),"")</f>
        <v>10</v>
      </c>
      <c r="B25" s="88" t="s">
        <v>144</v>
      </c>
      <c r="C25" s="102" t="s">
        <v>70</v>
      </c>
      <c r="D25" s="103">
        <f>'[1]Tab 1.4'!F10</f>
        <v>80</v>
      </c>
      <c r="E25" s="103">
        <f>'[1]Tab 1.4'!G10</f>
        <v>3</v>
      </c>
      <c r="F25" s="103">
        <f>'[1]Tab 1.4'!H10</f>
        <v>77</v>
      </c>
      <c r="G25" s="103">
        <f>'[1]Tab 1.4'!I10</f>
        <v>3</v>
      </c>
      <c r="H25" s="103">
        <f>'[1]Tab 1.4'!J10</f>
        <v>0</v>
      </c>
      <c r="I25" s="103">
        <f>'[1]Tab 1.4'!K10</f>
        <v>0</v>
      </c>
      <c r="J25" s="103">
        <f>'[1]Tab 1.4'!L10</f>
        <v>3</v>
      </c>
      <c r="K25" s="103">
        <f>'[1]Tab 1.4'!M10</f>
        <v>0</v>
      </c>
      <c r="L25" s="103">
        <f>'[1]Tab 1.4'!N10</f>
        <v>0</v>
      </c>
      <c r="M25" s="103">
        <f>'[1]Tab 1.4'!O10</f>
        <v>0</v>
      </c>
      <c r="N25" s="103">
        <f>'[1]Tab 1.4'!P10</f>
        <v>0</v>
      </c>
      <c r="O25" s="103">
        <f>'[1]Tab 1.4'!Q10</f>
        <v>80</v>
      </c>
      <c r="P25" s="103">
        <f>'[1]Tab 1.4'!R10</f>
        <v>0</v>
      </c>
    </row>
    <row r="26" spans="1:16" s="91" customFormat="1" ht="23.1" customHeight="1">
      <c r="A26" s="66">
        <f>IF(C26&lt;&gt;"",COUNTA($C$15:C26),"")</f>
        <v>11</v>
      </c>
      <c r="B26" s="72" t="s">
        <v>145</v>
      </c>
      <c r="C26" s="104" t="s">
        <v>16</v>
      </c>
      <c r="D26" s="103">
        <f>'[1]Tab 1.4'!F11</f>
        <v>100</v>
      </c>
      <c r="E26" s="103">
        <f>'[1]Tab 1.4'!G11</f>
        <v>3</v>
      </c>
      <c r="F26" s="103">
        <f>'[1]Tab 1.4'!H11</f>
        <v>8</v>
      </c>
      <c r="G26" s="103">
        <f>'[1]Tab 1.4'!I11</f>
        <v>1</v>
      </c>
      <c r="H26" s="103">
        <f>'[1]Tab 1.4'!J11</f>
        <v>0</v>
      </c>
      <c r="I26" s="103">
        <f>'[1]Tab 1.4'!K11</f>
        <v>0</v>
      </c>
      <c r="J26" s="103">
        <f>'[1]Tab 1.4'!L11</f>
        <v>90</v>
      </c>
      <c r="K26" s="103">
        <f>'[1]Tab 1.4'!M11</f>
        <v>2</v>
      </c>
      <c r="L26" s="103">
        <f>'[1]Tab 1.4'!N11</f>
        <v>2</v>
      </c>
      <c r="M26" s="103">
        <f>'[1]Tab 1.4'!O11</f>
        <v>0</v>
      </c>
      <c r="N26" s="103">
        <f>'[1]Tab 1.4'!P11</f>
        <v>0</v>
      </c>
      <c r="O26" s="103">
        <f>'[1]Tab 1.4'!Q11</f>
        <v>100</v>
      </c>
      <c r="P26" s="103">
        <f>'[1]Tab 1.4'!R11</f>
        <v>0</v>
      </c>
    </row>
    <row r="27" spans="1:16" ht="11.45" customHeight="1">
      <c r="A27" s="66">
        <f>IF(C27&lt;&gt;"",COUNTA($C$15:C27),"")</f>
        <v>12</v>
      </c>
      <c r="B27" s="88" t="s">
        <v>142</v>
      </c>
      <c r="C27" s="102" t="s">
        <v>17</v>
      </c>
      <c r="D27" s="103">
        <f>'[1]Tab 1.4'!F12</f>
        <v>181</v>
      </c>
      <c r="E27" s="103">
        <f>'[1]Tab 1.4'!G12</f>
        <v>1</v>
      </c>
      <c r="F27" s="103">
        <f>'[1]Tab 1.4'!H12</f>
        <v>63</v>
      </c>
      <c r="G27" s="103">
        <f>'[1]Tab 1.4'!I12</f>
        <v>1</v>
      </c>
      <c r="H27" s="103">
        <f>'[1]Tab 1.4'!J12</f>
        <v>0</v>
      </c>
      <c r="I27" s="103">
        <f>'[1]Tab 1.4'!K12</f>
        <v>0</v>
      </c>
      <c r="J27" s="103">
        <f>'[1]Tab 1.4'!L12</f>
        <v>118</v>
      </c>
      <c r="K27" s="103">
        <f>'[1]Tab 1.4'!M12</f>
        <v>0</v>
      </c>
      <c r="L27" s="103">
        <f>'[1]Tab 1.4'!N12</f>
        <v>0</v>
      </c>
      <c r="M27" s="103">
        <f>'[1]Tab 1.4'!O12</f>
        <v>0</v>
      </c>
      <c r="N27" s="103">
        <f>'[1]Tab 1.4'!P12</f>
        <v>0</v>
      </c>
      <c r="O27" s="103">
        <f>'[1]Tab 1.4'!Q12</f>
        <v>181</v>
      </c>
      <c r="P27" s="103">
        <f>'[1]Tab 1.4'!R12</f>
        <v>0</v>
      </c>
    </row>
    <row r="28" spans="1:16" ht="11.45" customHeight="1">
      <c r="A28" s="66">
        <f>IF(C28&lt;&gt;"",COUNTA($C$15:C28),"")</f>
        <v>13</v>
      </c>
      <c r="B28" s="88"/>
      <c r="C28" s="102" t="s">
        <v>70</v>
      </c>
      <c r="D28" s="103">
        <f>'[1]Tab 1.4'!F13</f>
        <v>281</v>
      </c>
      <c r="E28" s="103">
        <f>'[1]Tab 1.4'!G13</f>
        <v>4</v>
      </c>
      <c r="F28" s="103">
        <f>'[1]Tab 1.4'!H13</f>
        <v>71</v>
      </c>
      <c r="G28" s="103">
        <f>'[1]Tab 1.4'!I13</f>
        <v>2</v>
      </c>
      <c r="H28" s="103">
        <f>'[1]Tab 1.4'!J13</f>
        <v>0</v>
      </c>
      <c r="I28" s="103">
        <f>'[1]Tab 1.4'!K13</f>
        <v>0</v>
      </c>
      <c r="J28" s="103">
        <f>'[1]Tab 1.4'!L13</f>
        <v>208</v>
      </c>
      <c r="K28" s="103">
        <f>'[1]Tab 1.4'!M13</f>
        <v>2</v>
      </c>
      <c r="L28" s="103">
        <f>'[1]Tab 1.4'!N13</f>
        <v>2</v>
      </c>
      <c r="M28" s="103">
        <f>'[1]Tab 1.4'!O13</f>
        <v>0</v>
      </c>
      <c r="N28" s="103">
        <f>'[1]Tab 1.4'!P13</f>
        <v>0</v>
      </c>
      <c r="O28" s="103">
        <f>'[1]Tab 1.4'!Q13</f>
        <v>281</v>
      </c>
      <c r="P28" s="103">
        <f>'[1]Tab 1.4'!R13</f>
        <v>0</v>
      </c>
    </row>
    <row r="29" spans="1:16" s="91" customFormat="1" ht="23.1" customHeight="1">
      <c r="A29" s="66">
        <f>IF(C29&lt;&gt;"",COUNTA($C$15:C29),"")</f>
        <v>14</v>
      </c>
      <c r="B29" s="72" t="s">
        <v>201</v>
      </c>
      <c r="C29" s="104" t="s">
        <v>16</v>
      </c>
      <c r="D29" s="103">
        <f>'[1]Tab 1.4'!F14</f>
        <v>932</v>
      </c>
      <c r="E29" s="103">
        <f>'[1]Tab 1.4'!G14</f>
        <v>6</v>
      </c>
      <c r="F29" s="103">
        <f>'[1]Tab 1.4'!H14</f>
        <v>8</v>
      </c>
      <c r="G29" s="103">
        <f>'[1]Tab 1.4'!I14</f>
        <v>1</v>
      </c>
      <c r="H29" s="103">
        <f>'[1]Tab 1.4'!J14</f>
        <v>0</v>
      </c>
      <c r="I29" s="103">
        <f>'[1]Tab 1.4'!K14</f>
        <v>0</v>
      </c>
      <c r="J29" s="103">
        <f>'[1]Tab 1.4'!L14</f>
        <v>5</v>
      </c>
      <c r="K29" s="103">
        <f>'[1]Tab 1.4'!M14</f>
        <v>1</v>
      </c>
      <c r="L29" s="103">
        <f>'[1]Tab 1.4'!N14</f>
        <v>919</v>
      </c>
      <c r="M29" s="103">
        <f>'[1]Tab 1.4'!O14</f>
        <v>4</v>
      </c>
      <c r="N29" s="103">
        <f>'[1]Tab 1.4'!P14</f>
        <v>0</v>
      </c>
      <c r="O29" s="103">
        <f>'[1]Tab 1.4'!Q14</f>
        <v>845</v>
      </c>
      <c r="P29" s="103">
        <f>'[1]Tab 1.4'!R14</f>
        <v>87</v>
      </c>
    </row>
    <row r="30" spans="1:16" ht="11.45" customHeight="1">
      <c r="A30" s="66">
        <f>IF(C30&lt;&gt;"",COUNTA($C$15:C30),"")</f>
        <v>15</v>
      </c>
      <c r="B30" s="88" t="s">
        <v>202</v>
      </c>
      <c r="C30" s="102" t="s">
        <v>17</v>
      </c>
      <c r="D30" s="103">
        <f>'[1]Tab 1.4'!F15</f>
        <v>3747</v>
      </c>
      <c r="E30" s="103">
        <f>'[1]Tab 1.4'!G15</f>
        <v>2</v>
      </c>
      <c r="F30" s="103">
        <f>'[1]Tab 1.4'!H15</f>
        <v>20</v>
      </c>
      <c r="G30" s="103">
        <f>'[1]Tab 1.4'!I15</f>
        <v>1</v>
      </c>
      <c r="H30" s="103">
        <f>'[1]Tab 1.4'!J15</f>
        <v>0</v>
      </c>
      <c r="I30" s="103">
        <f>'[1]Tab 1.4'!K15</f>
        <v>0</v>
      </c>
      <c r="J30" s="103">
        <f>'[1]Tab 1.4'!L15</f>
        <v>84</v>
      </c>
      <c r="K30" s="103">
        <f>'[1]Tab 1.4'!M15</f>
        <v>0</v>
      </c>
      <c r="L30" s="103">
        <f>'[1]Tab 1.4'!N15</f>
        <v>3643</v>
      </c>
      <c r="M30" s="103">
        <f>'[1]Tab 1.4'!O15</f>
        <v>1</v>
      </c>
      <c r="N30" s="103">
        <f>'[1]Tab 1.4'!P15</f>
        <v>0</v>
      </c>
      <c r="O30" s="103">
        <f>'[1]Tab 1.4'!Q15</f>
        <v>3533</v>
      </c>
      <c r="P30" s="103">
        <f>'[1]Tab 1.4'!R15</f>
        <v>214</v>
      </c>
    </row>
    <row r="31" spans="1:16" ht="11.45" customHeight="1">
      <c r="A31" s="66">
        <f>IF(C31&lt;&gt;"",COUNTA($C$15:C31),"")</f>
        <v>16</v>
      </c>
      <c r="B31" s="88" t="s">
        <v>144</v>
      </c>
      <c r="C31" s="102" t="s">
        <v>70</v>
      </c>
      <c r="D31" s="103">
        <f>'[1]Tab 1.4'!F16</f>
        <v>4679</v>
      </c>
      <c r="E31" s="103">
        <f>'[1]Tab 1.4'!G16</f>
        <v>8</v>
      </c>
      <c r="F31" s="103">
        <f>'[1]Tab 1.4'!H16</f>
        <v>28</v>
      </c>
      <c r="G31" s="103">
        <f>'[1]Tab 1.4'!I16</f>
        <v>2</v>
      </c>
      <c r="H31" s="103">
        <f>'[1]Tab 1.4'!J16</f>
        <v>0</v>
      </c>
      <c r="I31" s="103">
        <f>'[1]Tab 1.4'!K16</f>
        <v>0</v>
      </c>
      <c r="J31" s="103">
        <f>'[1]Tab 1.4'!L16</f>
        <v>89</v>
      </c>
      <c r="K31" s="103">
        <f>'[1]Tab 1.4'!M16</f>
        <v>1</v>
      </c>
      <c r="L31" s="103">
        <f>'[1]Tab 1.4'!N16</f>
        <v>4562</v>
      </c>
      <c r="M31" s="103">
        <f>'[1]Tab 1.4'!O16</f>
        <v>5</v>
      </c>
      <c r="N31" s="103">
        <f>'[1]Tab 1.4'!P16</f>
        <v>0</v>
      </c>
      <c r="O31" s="103">
        <f>'[1]Tab 1.4'!Q16</f>
        <v>4378</v>
      </c>
      <c r="P31" s="103">
        <f>'[1]Tab 1.4'!R16</f>
        <v>301</v>
      </c>
    </row>
    <row r="32" spans="1:16" s="91" customFormat="1" ht="23.1" customHeight="1">
      <c r="A32" s="66">
        <f>IF(C32&lt;&gt;"",COUNTA($C$15:C32),"")</f>
        <v>17</v>
      </c>
      <c r="B32" s="72" t="s">
        <v>49</v>
      </c>
      <c r="C32" s="104" t="s">
        <v>16</v>
      </c>
      <c r="D32" s="103">
        <f>'[1]Tab 1.4'!F17</f>
        <v>23</v>
      </c>
      <c r="E32" s="103">
        <f>'[1]Tab 1.4'!G17</f>
        <v>1</v>
      </c>
      <c r="F32" s="103">
        <f>'[1]Tab 1.4'!H17</f>
        <v>2</v>
      </c>
      <c r="G32" s="103">
        <f>'[1]Tab 1.4'!I17</f>
        <v>1</v>
      </c>
      <c r="H32" s="103">
        <f>'[1]Tab 1.4'!J17</f>
        <v>0</v>
      </c>
      <c r="I32" s="103">
        <f>'[1]Tab 1.4'!K17</f>
        <v>0</v>
      </c>
      <c r="J32" s="103">
        <f>'[1]Tab 1.4'!L17</f>
        <v>21</v>
      </c>
      <c r="K32" s="103">
        <f>'[1]Tab 1.4'!M17</f>
        <v>0</v>
      </c>
      <c r="L32" s="103">
        <f>'[1]Tab 1.4'!N17</f>
        <v>0</v>
      </c>
      <c r="M32" s="103">
        <f>'[1]Tab 1.4'!O17</f>
        <v>0</v>
      </c>
      <c r="N32" s="103">
        <f>'[1]Tab 1.4'!P17</f>
        <v>0</v>
      </c>
      <c r="O32" s="103">
        <f>'[1]Tab 1.4'!Q17</f>
        <v>23</v>
      </c>
      <c r="P32" s="103">
        <f>'[1]Tab 1.4'!R17</f>
        <v>0</v>
      </c>
    </row>
    <row r="33" spans="1:16" ht="11.45" customHeight="1">
      <c r="A33" s="66">
        <f>IF(C33&lt;&gt;"",COUNTA($C$15:C33),"")</f>
        <v>18</v>
      </c>
      <c r="B33" s="88" t="s">
        <v>196</v>
      </c>
      <c r="C33" s="102" t="s">
        <v>17</v>
      </c>
      <c r="D33" s="103">
        <f>'[1]Tab 1.4'!F18</f>
        <v>35</v>
      </c>
      <c r="E33" s="103">
        <f>'[1]Tab 1.4'!G18</f>
        <v>1</v>
      </c>
      <c r="F33" s="103">
        <f>'[1]Tab 1.4'!H18</f>
        <v>16</v>
      </c>
      <c r="G33" s="103">
        <f>'[1]Tab 1.4'!I18</f>
        <v>1</v>
      </c>
      <c r="H33" s="103">
        <f>'[1]Tab 1.4'!J18</f>
        <v>0</v>
      </c>
      <c r="I33" s="103">
        <f>'[1]Tab 1.4'!K18</f>
        <v>0</v>
      </c>
      <c r="J33" s="103">
        <f>'[1]Tab 1.4'!L18</f>
        <v>19</v>
      </c>
      <c r="K33" s="103">
        <f>'[1]Tab 1.4'!M18</f>
        <v>0</v>
      </c>
      <c r="L33" s="103">
        <f>'[1]Tab 1.4'!N18</f>
        <v>0</v>
      </c>
      <c r="M33" s="103">
        <f>'[1]Tab 1.4'!O18</f>
        <v>0</v>
      </c>
      <c r="N33" s="103">
        <f>'[1]Tab 1.4'!P18</f>
        <v>0</v>
      </c>
      <c r="O33" s="103">
        <f>'[1]Tab 1.4'!Q18</f>
        <v>35</v>
      </c>
      <c r="P33" s="103">
        <f>'[1]Tab 1.4'!R18</f>
        <v>0</v>
      </c>
    </row>
    <row r="34" spans="1:16" ht="11.45" customHeight="1">
      <c r="A34" s="66">
        <f>IF(C34&lt;&gt;"",COUNTA($C$15:C34),"")</f>
        <v>19</v>
      </c>
      <c r="B34" s="88" t="s">
        <v>197</v>
      </c>
      <c r="C34" s="102" t="s">
        <v>70</v>
      </c>
      <c r="D34" s="103">
        <f>'[1]Tab 1.4'!F19</f>
        <v>58</v>
      </c>
      <c r="E34" s="103">
        <f>'[1]Tab 1.4'!G19</f>
        <v>2</v>
      </c>
      <c r="F34" s="103">
        <f>'[1]Tab 1.4'!H19</f>
        <v>18</v>
      </c>
      <c r="G34" s="103">
        <f>'[1]Tab 1.4'!I19</f>
        <v>2</v>
      </c>
      <c r="H34" s="103">
        <f>'[1]Tab 1.4'!J19</f>
        <v>0</v>
      </c>
      <c r="I34" s="103">
        <f>'[1]Tab 1.4'!K19</f>
        <v>0</v>
      </c>
      <c r="J34" s="103">
        <f>'[1]Tab 1.4'!L19</f>
        <v>40</v>
      </c>
      <c r="K34" s="103">
        <f>'[1]Tab 1.4'!M19</f>
        <v>0</v>
      </c>
      <c r="L34" s="103">
        <f>'[1]Tab 1.4'!N19</f>
        <v>0</v>
      </c>
      <c r="M34" s="103">
        <f>'[1]Tab 1.4'!O19</f>
        <v>0</v>
      </c>
      <c r="N34" s="103">
        <f>'[1]Tab 1.4'!P19</f>
        <v>0</v>
      </c>
      <c r="O34" s="103">
        <f>'[1]Tab 1.4'!Q19</f>
        <v>58</v>
      </c>
      <c r="P34" s="103">
        <f>'[1]Tab 1.4'!R19</f>
        <v>0</v>
      </c>
    </row>
    <row r="35" spans="1:16" s="91" customFormat="1" ht="23.1" customHeight="1">
      <c r="A35" s="66">
        <f>IF(C35&lt;&gt;"",COUNTA($C$15:C35),"")</f>
        <v>20</v>
      </c>
      <c r="B35" s="72" t="s">
        <v>146</v>
      </c>
      <c r="C35" s="104" t="s">
        <v>16</v>
      </c>
      <c r="D35" s="103">
        <f>'[1]Tab 1.4'!F20</f>
        <v>61</v>
      </c>
      <c r="E35" s="103">
        <f>'[1]Tab 1.4'!G20</f>
        <v>3</v>
      </c>
      <c r="F35" s="103">
        <f>'[1]Tab 1.4'!H20</f>
        <v>1</v>
      </c>
      <c r="G35" s="103">
        <f>'[1]Tab 1.4'!I20</f>
        <v>1</v>
      </c>
      <c r="H35" s="103">
        <f>'[1]Tab 1.4'!J20</f>
        <v>0</v>
      </c>
      <c r="I35" s="103">
        <f>'[1]Tab 1.4'!K20</f>
        <v>0</v>
      </c>
      <c r="J35" s="103">
        <f>'[1]Tab 1.4'!L20</f>
        <v>60</v>
      </c>
      <c r="K35" s="103">
        <f>'[1]Tab 1.4'!M20</f>
        <v>2</v>
      </c>
      <c r="L35" s="103">
        <f>'[1]Tab 1.4'!N20</f>
        <v>0</v>
      </c>
      <c r="M35" s="103">
        <f>'[1]Tab 1.4'!O20</f>
        <v>0</v>
      </c>
      <c r="N35" s="103">
        <f>'[1]Tab 1.4'!P20</f>
        <v>0</v>
      </c>
      <c r="O35" s="103">
        <f>'[1]Tab 1.4'!Q20</f>
        <v>61</v>
      </c>
      <c r="P35" s="103">
        <f>'[1]Tab 1.4'!R20</f>
        <v>0</v>
      </c>
    </row>
    <row r="36" spans="1:16" ht="11.45" customHeight="1">
      <c r="A36" s="66">
        <f>IF(C36&lt;&gt;"",COUNTA($C$15:C36),"")</f>
        <v>21</v>
      </c>
      <c r="B36" s="88" t="s">
        <v>129</v>
      </c>
      <c r="C36" s="102" t="s">
        <v>17</v>
      </c>
      <c r="D36" s="103">
        <f>'[1]Tab 1.4'!F21</f>
        <v>70</v>
      </c>
      <c r="E36" s="103">
        <f>'[1]Tab 1.4'!G21</f>
        <v>2</v>
      </c>
      <c r="F36" s="103">
        <f>'[1]Tab 1.4'!H21</f>
        <v>52</v>
      </c>
      <c r="G36" s="103">
        <f>'[1]Tab 1.4'!I21</f>
        <v>2</v>
      </c>
      <c r="H36" s="103">
        <f>'[1]Tab 1.4'!J21</f>
        <v>0</v>
      </c>
      <c r="I36" s="103">
        <f>'[1]Tab 1.4'!K21</f>
        <v>0</v>
      </c>
      <c r="J36" s="103">
        <f>'[1]Tab 1.4'!L21</f>
        <v>18</v>
      </c>
      <c r="K36" s="103">
        <f>'[1]Tab 1.4'!M21</f>
        <v>0</v>
      </c>
      <c r="L36" s="103">
        <f>'[1]Tab 1.4'!N21</f>
        <v>0</v>
      </c>
      <c r="M36" s="103">
        <f>'[1]Tab 1.4'!O21</f>
        <v>0</v>
      </c>
      <c r="N36" s="103">
        <f>'[1]Tab 1.4'!P21</f>
        <v>0</v>
      </c>
      <c r="O36" s="103">
        <f>'[1]Tab 1.4'!Q21</f>
        <v>70</v>
      </c>
      <c r="P36" s="103">
        <f>'[1]Tab 1.4'!R21</f>
        <v>0</v>
      </c>
    </row>
    <row r="37" spans="1:16" ht="11.45" customHeight="1">
      <c r="A37" s="66">
        <f>IF(C37&lt;&gt;"",COUNTA($C$15:C37),"")</f>
        <v>22</v>
      </c>
      <c r="B37" s="88"/>
      <c r="C37" s="102" t="s">
        <v>70</v>
      </c>
      <c r="D37" s="103">
        <f>'[1]Tab 1.4'!F22</f>
        <v>131</v>
      </c>
      <c r="E37" s="103">
        <f>'[1]Tab 1.4'!G22</f>
        <v>5</v>
      </c>
      <c r="F37" s="103">
        <f>'[1]Tab 1.4'!H22</f>
        <v>53</v>
      </c>
      <c r="G37" s="103">
        <f>'[1]Tab 1.4'!I22</f>
        <v>3</v>
      </c>
      <c r="H37" s="103">
        <f>'[1]Tab 1.4'!J22</f>
        <v>0</v>
      </c>
      <c r="I37" s="103">
        <f>'[1]Tab 1.4'!K22</f>
        <v>0</v>
      </c>
      <c r="J37" s="103">
        <f>'[1]Tab 1.4'!L22</f>
        <v>78</v>
      </c>
      <c r="K37" s="103">
        <f>'[1]Tab 1.4'!M22</f>
        <v>2</v>
      </c>
      <c r="L37" s="103">
        <f>'[1]Tab 1.4'!N22</f>
        <v>0</v>
      </c>
      <c r="M37" s="103">
        <f>'[1]Tab 1.4'!O22</f>
        <v>0</v>
      </c>
      <c r="N37" s="103">
        <f>'[1]Tab 1.4'!P22</f>
        <v>0</v>
      </c>
      <c r="O37" s="103">
        <f>'[1]Tab 1.4'!Q22</f>
        <v>131</v>
      </c>
      <c r="P37" s="103">
        <f>'[1]Tab 1.4'!R22</f>
        <v>0</v>
      </c>
    </row>
    <row r="38" spans="1:16" s="91" customFormat="1" ht="23.1" customHeight="1">
      <c r="A38" s="66">
        <f>IF(C38&lt;&gt;"",COUNTA($C$15:C38),"")</f>
        <v>23</v>
      </c>
      <c r="B38" s="72" t="s">
        <v>147</v>
      </c>
      <c r="C38" s="104" t="s">
        <v>16</v>
      </c>
      <c r="D38" s="103">
        <f>'[1]Tab 1.4'!F23</f>
        <v>3</v>
      </c>
      <c r="E38" s="103">
        <f>'[1]Tab 1.4'!G23</f>
        <v>0</v>
      </c>
      <c r="F38" s="103">
        <f>'[1]Tab 1.4'!H23</f>
        <v>1</v>
      </c>
      <c r="G38" s="103">
        <f>'[1]Tab 1.4'!I23</f>
        <v>0</v>
      </c>
      <c r="H38" s="103">
        <f>'[1]Tab 1.4'!J23</f>
        <v>0</v>
      </c>
      <c r="I38" s="103">
        <f>'[1]Tab 1.4'!K23</f>
        <v>0</v>
      </c>
      <c r="J38" s="103">
        <f>'[1]Tab 1.4'!L23</f>
        <v>1</v>
      </c>
      <c r="K38" s="103">
        <f>'[1]Tab 1.4'!M23</f>
        <v>0</v>
      </c>
      <c r="L38" s="103">
        <f>'[1]Tab 1.4'!N23</f>
        <v>1</v>
      </c>
      <c r="M38" s="103">
        <f>'[1]Tab 1.4'!O23</f>
        <v>0</v>
      </c>
      <c r="N38" s="103">
        <f>'[1]Tab 1.4'!P23</f>
        <v>0</v>
      </c>
      <c r="O38" s="103">
        <f>'[1]Tab 1.4'!Q23</f>
        <v>3</v>
      </c>
      <c r="P38" s="103">
        <f>'[1]Tab 1.4'!R23</f>
        <v>0</v>
      </c>
    </row>
    <row r="39" spans="1:16" ht="11.45" customHeight="1">
      <c r="A39" s="66">
        <f>IF(C39&lt;&gt;"",COUNTA($C$15:C39),"")</f>
        <v>24</v>
      </c>
      <c r="B39" s="88" t="s">
        <v>148</v>
      </c>
      <c r="C39" s="102" t="s">
        <v>17</v>
      </c>
      <c r="D39" s="103">
        <f>'[1]Tab 1.4'!F24</f>
        <v>7</v>
      </c>
      <c r="E39" s="103">
        <f>'[1]Tab 1.4'!G24</f>
        <v>0</v>
      </c>
      <c r="F39" s="103">
        <f>'[1]Tab 1.4'!H24</f>
        <v>6</v>
      </c>
      <c r="G39" s="103">
        <f>'[1]Tab 1.4'!I24</f>
        <v>0</v>
      </c>
      <c r="H39" s="103">
        <f>'[1]Tab 1.4'!J24</f>
        <v>0</v>
      </c>
      <c r="I39" s="103">
        <f>'[1]Tab 1.4'!K24</f>
        <v>0</v>
      </c>
      <c r="J39" s="103">
        <f>'[1]Tab 1.4'!L24</f>
        <v>1</v>
      </c>
      <c r="K39" s="103">
        <f>'[1]Tab 1.4'!M24</f>
        <v>0</v>
      </c>
      <c r="L39" s="103">
        <f>'[1]Tab 1.4'!N24</f>
        <v>0</v>
      </c>
      <c r="M39" s="103">
        <f>'[1]Tab 1.4'!O24</f>
        <v>0</v>
      </c>
      <c r="N39" s="103">
        <f>'[1]Tab 1.4'!P24</f>
        <v>0</v>
      </c>
      <c r="O39" s="103">
        <f>'[1]Tab 1.4'!Q24</f>
        <v>7</v>
      </c>
      <c r="P39" s="103">
        <f>'[1]Tab 1.4'!R24</f>
        <v>0</v>
      </c>
    </row>
    <row r="40" spans="1:16" ht="11.45" customHeight="1">
      <c r="A40" s="66">
        <f>IF(C40&lt;&gt;"",COUNTA($C$15:C40),"")</f>
        <v>25</v>
      </c>
      <c r="B40" s="88"/>
      <c r="C40" s="102" t="s">
        <v>70</v>
      </c>
      <c r="D40" s="103">
        <f>'[1]Tab 1.4'!F25</f>
        <v>10</v>
      </c>
      <c r="E40" s="103">
        <f>'[1]Tab 1.4'!G25</f>
        <v>0</v>
      </c>
      <c r="F40" s="103">
        <f>'[1]Tab 1.4'!H25</f>
        <v>7</v>
      </c>
      <c r="G40" s="103">
        <f>'[1]Tab 1.4'!I25</f>
        <v>0</v>
      </c>
      <c r="H40" s="103">
        <f>'[1]Tab 1.4'!J25</f>
        <v>0</v>
      </c>
      <c r="I40" s="103">
        <f>'[1]Tab 1.4'!K25</f>
        <v>0</v>
      </c>
      <c r="J40" s="103">
        <f>'[1]Tab 1.4'!L25</f>
        <v>2</v>
      </c>
      <c r="K40" s="103">
        <f>'[1]Tab 1.4'!M25</f>
        <v>0</v>
      </c>
      <c r="L40" s="103">
        <f>'[1]Tab 1.4'!N25</f>
        <v>1</v>
      </c>
      <c r="M40" s="103">
        <f>'[1]Tab 1.4'!O25</f>
        <v>0</v>
      </c>
      <c r="N40" s="103">
        <f>'[1]Tab 1.4'!P25</f>
        <v>0</v>
      </c>
      <c r="O40" s="103">
        <f>'[1]Tab 1.4'!Q25</f>
        <v>10</v>
      </c>
      <c r="P40" s="103">
        <f>'[1]Tab 1.4'!R25</f>
        <v>0</v>
      </c>
    </row>
    <row r="41" spans="1:16" s="91" customFormat="1" ht="23.1" customHeight="1">
      <c r="A41" s="66">
        <f>IF(C41&lt;&gt;"",COUNTA($C$15:C41),"")</f>
        <v>26</v>
      </c>
      <c r="B41" s="72" t="s">
        <v>33</v>
      </c>
      <c r="C41" s="104" t="s">
        <v>16</v>
      </c>
      <c r="D41" s="103">
        <f>'[1]Tab 1.4'!F26</f>
        <v>454</v>
      </c>
      <c r="E41" s="103">
        <f>'[1]Tab 1.4'!G26</f>
        <v>81</v>
      </c>
      <c r="F41" s="103">
        <f>'[1]Tab 1.4'!H26</f>
        <v>151</v>
      </c>
      <c r="G41" s="103">
        <f>'[1]Tab 1.4'!I26</f>
        <v>52</v>
      </c>
      <c r="H41" s="103">
        <f>'[1]Tab 1.4'!J26</f>
        <v>33</v>
      </c>
      <c r="I41" s="103">
        <f>'[1]Tab 1.4'!K26</f>
        <v>16</v>
      </c>
      <c r="J41" s="103">
        <f>'[1]Tab 1.4'!L26</f>
        <v>174</v>
      </c>
      <c r="K41" s="103">
        <f>'[1]Tab 1.4'!M26</f>
        <v>9</v>
      </c>
      <c r="L41" s="103">
        <f>'[1]Tab 1.4'!N26</f>
        <v>96</v>
      </c>
      <c r="M41" s="103">
        <f>'[1]Tab 1.4'!O26</f>
        <v>4</v>
      </c>
      <c r="N41" s="103">
        <f>'[1]Tab 1.4'!P26</f>
        <v>23</v>
      </c>
      <c r="O41" s="103">
        <f>'[1]Tab 1.4'!Q26</f>
        <v>363</v>
      </c>
      <c r="P41" s="103">
        <f>'[1]Tab 1.4'!R26</f>
        <v>68</v>
      </c>
    </row>
    <row r="42" spans="1:16" ht="11.45" customHeight="1">
      <c r="A42" s="66">
        <f>IF(C42&lt;&gt;"",COUNTA($C$15:C42),"")</f>
        <v>27</v>
      </c>
      <c r="B42" s="88" t="s">
        <v>132</v>
      </c>
      <c r="C42" s="102" t="s">
        <v>17</v>
      </c>
      <c r="D42" s="103">
        <f>'[1]Tab 1.4'!F27</f>
        <v>758</v>
      </c>
      <c r="E42" s="103">
        <f>'[1]Tab 1.4'!G27</f>
        <v>85</v>
      </c>
      <c r="F42" s="103">
        <f>'[1]Tab 1.4'!H27</f>
        <v>344</v>
      </c>
      <c r="G42" s="103">
        <f>'[1]Tab 1.4'!I27</f>
        <v>73</v>
      </c>
      <c r="H42" s="103">
        <f>'[1]Tab 1.4'!J27</f>
        <v>100</v>
      </c>
      <c r="I42" s="103">
        <f>'[1]Tab 1.4'!K27</f>
        <v>8</v>
      </c>
      <c r="J42" s="103">
        <f>'[1]Tab 1.4'!L27</f>
        <v>46</v>
      </c>
      <c r="K42" s="103">
        <f>'[1]Tab 1.4'!M27</f>
        <v>2</v>
      </c>
      <c r="L42" s="103">
        <f>'[1]Tab 1.4'!N27</f>
        <v>268</v>
      </c>
      <c r="M42" s="103">
        <f>'[1]Tab 1.4'!O27</f>
        <v>2</v>
      </c>
      <c r="N42" s="103">
        <f>'[1]Tab 1.4'!P27</f>
        <v>46</v>
      </c>
      <c r="O42" s="103">
        <f>'[1]Tab 1.4'!Q27</f>
        <v>463</v>
      </c>
      <c r="P42" s="103">
        <f>'[1]Tab 1.4'!R27</f>
        <v>249</v>
      </c>
    </row>
    <row r="43" spans="1:16" ht="11.45" customHeight="1">
      <c r="A43" s="66">
        <f>IF(C43&lt;&gt;"",COUNTA($C$15:C43),"")</f>
        <v>28</v>
      </c>
      <c r="B43" s="88" t="s">
        <v>133</v>
      </c>
      <c r="C43" s="102" t="s">
        <v>70</v>
      </c>
      <c r="D43" s="103">
        <f>'[1]Tab 1.4'!F28</f>
        <v>1212</v>
      </c>
      <c r="E43" s="103">
        <f>'[1]Tab 1.4'!G28</f>
        <v>166</v>
      </c>
      <c r="F43" s="103">
        <f>'[1]Tab 1.4'!H28</f>
        <v>495</v>
      </c>
      <c r="G43" s="103">
        <f>'[1]Tab 1.4'!I28</f>
        <v>125</v>
      </c>
      <c r="H43" s="103">
        <f>'[1]Tab 1.4'!J28</f>
        <v>133</v>
      </c>
      <c r="I43" s="103">
        <f>'[1]Tab 1.4'!K28</f>
        <v>24</v>
      </c>
      <c r="J43" s="103">
        <f>'[1]Tab 1.4'!L28</f>
        <v>220</v>
      </c>
      <c r="K43" s="103">
        <f>'[1]Tab 1.4'!M28</f>
        <v>11</v>
      </c>
      <c r="L43" s="103">
        <f>'[1]Tab 1.4'!N28</f>
        <v>364</v>
      </c>
      <c r="M43" s="103">
        <f>'[1]Tab 1.4'!O28</f>
        <v>6</v>
      </c>
      <c r="N43" s="103">
        <f>'[1]Tab 1.4'!P28</f>
        <v>69</v>
      </c>
      <c r="O43" s="103">
        <f>'[1]Tab 1.4'!Q28</f>
        <v>826</v>
      </c>
      <c r="P43" s="103">
        <f>'[1]Tab 1.4'!R28</f>
        <v>317</v>
      </c>
    </row>
    <row r="44" spans="1:16" s="91" customFormat="1" ht="23.1" customHeight="1">
      <c r="A44" s="66">
        <f>IF(C44&lt;&gt;"",COUNTA($C$15:C44),"")</f>
        <v>29</v>
      </c>
      <c r="B44" s="72" t="s">
        <v>33</v>
      </c>
      <c r="C44" s="104" t="s">
        <v>16</v>
      </c>
      <c r="D44" s="103">
        <f>'[1]Tab 1.4'!F29</f>
        <v>719</v>
      </c>
      <c r="E44" s="103">
        <f>'[1]Tab 1.4'!G29</f>
        <v>79</v>
      </c>
      <c r="F44" s="103">
        <f>'[1]Tab 1.4'!H29</f>
        <v>289</v>
      </c>
      <c r="G44" s="103">
        <f>'[1]Tab 1.4'!I29</f>
        <v>78</v>
      </c>
      <c r="H44" s="103">
        <f>'[1]Tab 1.4'!J29</f>
        <v>1</v>
      </c>
      <c r="I44" s="103">
        <f>'[1]Tab 1.4'!K29</f>
        <v>0</v>
      </c>
      <c r="J44" s="103">
        <f>'[1]Tab 1.4'!L29</f>
        <v>135</v>
      </c>
      <c r="K44" s="103">
        <f>'[1]Tab 1.4'!M29</f>
        <v>1</v>
      </c>
      <c r="L44" s="103">
        <f>'[1]Tab 1.4'!N29</f>
        <v>294</v>
      </c>
      <c r="M44" s="103">
        <f>'[1]Tab 1.4'!O29</f>
        <v>0</v>
      </c>
      <c r="N44" s="103">
        <f>'[1]Tab 1.4'!P29</f>
        <v>1</v>
      </c>
      <c r="O44" s="103">
        <f>'[1]Tab 1.4'!Q29</f>
        <v>569</v>
      </c>
      <c r="P44" s="103">
        <f>'[1]Tab 1.4'!R29</f>
        <v>149</v>
      </c>
    </row>
    <row r="45" spans="1:16" ht="11.45" customHeight="1">
      <c r="A45" s="66">
        <f>IF(C45&lt;&gt;"",COUNTA($C$15:C45),"")</f>
        <v>30</v>
      </c>
      <c r="B45" s="88" t="s">
        <v>187</v>
      </c>
      <c r="C45" s="102" t="s">
        <v>17</v>
      </c>
      <c r="D45" s="103">
        <f>'[1]Tab 1.4'!F30</f>
        <v>1503</v>
      </c>
      <c r="E45" s="103">
        <f>'[1]Tab 1.4'!G30</f>
        <v>72</v>
      </c>
      <c r="F45" s="103">
        <f>'[1]Tab 1.4'!H30</f>
        <v>558</v>
      </c>
      <c r="G45" s="103">
        <f>'[1]Tab 1.4'!I30</f>
        <v>68</v>
      </c>
      <c r="H45" s="103">
        <f>'[1]Tab 1.4'!J30</f>
        <v>3</v>
      </c>
      <c r="I45" s="103">
        <f>'[1]Tab 1.4'!K30</f>
        <v>1</v>
      </c>
      <c r="J45" s="103">
        <f>'[1]Tab 1.4'!L30</f>
        <v>45</v>
      </c>
      <c r="K45" s="103">
        <f>'[1]Tab 1.4'!M30</f>
        <v>2</v>
      </c>
      <c r="L45" s="103">
        <f>'[1]Tab 1.4'!N30</f>
        <v>897</v>
      </c>
      <c r="M45" s="103">
        <f>'[1]Tab 1.4'!O30</f>
        <v>1</v>
      </c>
      <c r="N45" s="103">
        <f>'[1]Tab 1.4'!P30</f>
        <v>1</v>
      </c>
      <c r="O45" s="103">
        <f>'[1]Tab 1.4'!Q30</f>
        <v>1080</v>
      </c>
      <c r="P45" s="103">
        <f>'[1]Tab 1.4'!R30</f>
        <v>422</v>
      </c>
    </row>
    <row r="46" spans="1:16" ht="11.45" customHeight="1">
      <c r="A46" s="66">
        <f>IF(C46&lt;&gt;"",COUNTA($C$15:C46),"")</f>
        <v>31</v>
      </c>
      <c r="B46" s="88" t="s">
        <v>135</v>
      </c>
      <c r="C46" s="102" t="s">
        <v>70</v>
      </c>
      <c r="D46" s="103">
        <f>'[1]Tab 1.4'!F31</f>
        <v>2222</v>
      </c>
      <c r="E46" s="103">
        <f>'[1]Tab 1.4'!G31</f>
        <v>151</v>
      </c>
      <c r="F46" s="103">
        <f>'[1]Tab 1.4'!H31</f>
        <v>847</v>
      </c>
      <c r="G46" s="103">
        <f>'[1]Tab 1.4'!I31</f>
        <v>146</v>
      </c>
      <c r="H46" s="103">
        <f>'[1]Tab 1.4'!J31</f>
        <v>4</v>
      </c>
      <c r="I46" s="103">
        <f>'[1]Tab 1.4'!K31</f>
        <v>1</v>
      </c>
      <c r="J46" s="103">
        <f>'[1]Tab 1.4'!L31</f>
        <v>180</v>
      </c>
      <c r="K46" s="103">
        <f>'[1]Tab 1.4'!M31</f>
        <v>3</v>
      </c>
      <c r="L46" s="103">
        <f>'[1]Tab 1.4'!N31</f>
        <v>1191</v>
      </c>
      <c r="M46" s="103">
        <f>'[1]Tab 1.4'!O31</f>
        <v>1</v>
      </c>
      <c r="N46" s="103">
        <f>'[1]Tab 1.4'!P31</f>
        <v>2</v>
      </c>
      <c r="O46" s="103">
        <f>'[1]Tab 1.4'!Q31</f>
        <v>1649</v>
      </c>
      <c r="P46" s="103">
        <f>'[1]Tab 1.4'!R31</f>
        <v>571</v>
      </c>
    </row>
    <row r="47" spans="1:16" s="91" customFormat="1" ht="23.1" customHeight="1">
      <c r="A47" s="66">
        <f>IF(C47&lt;&gt;"",COUNTA($C$15:C47),"")</f>
        <v>32</v>
      </c>
      <c r="B47" s="105" t="s">
        <v>90</v>
      </c>
      <c r="C47" s="106" t="s">
        <v>16</v>
      </c>
      <c r="D47" s="107">
        <f>'[1]Tab 1.4'!F32</f>
        <v>2309</v>
      </c>
      <c r="E47" s="107">
        <f>'[1]Tab 1.4'!G32</f>
        <v>176</v>
      </c>
      <c r="F47" s="107">
        <f>'[1]Tab 1.4'!H32</f>
        <v>464</v>
      </c>
      <c r="G47" s="107">
        <f>'[1]Tab 1.4'!I32</f>
        <v>136</v>
      </c>
      <c r="H47" s="107">
        <f>'[1]Tab 1.4'!J32</f>
        <v>34</v>
      </c>
      <c r="I47" s="107">
        <f>'[1]Tab 1.4'!K32</f>
        <v>16</v>
      </c>
      <c r="J47" s="107">
        <f>'[1]Tab 1.4'!L32</f>
        <v>498</v>
      </c>
      <c r="K47" s="107">
        <f>'[1]Tab 1.4'!M32</f>
        <v>15</v>
      </c>
      <c r="L47" s="107">
        <f>'[1]Tab 1.4'!N32</f>
        <v>1313</v>
      </c>
      <c r="M47" s="107">
        <f>'[1]Tab 1.4'!O32</f>
        <v>9</v>
      </c>
      <c r="N47" s="107">
        <f>'[1]Tab 1.4'!P32</f>
        <v>24</v>
      </c>
      <c r="O47" s="107">
        <f>'[1]Tab 1.4'!Q32</f>
        <v>1981</v>
      </c>
      <c r="P47" s="107">
        <f>'[1]Tab 1.4'!R32</f>
        <v>304</v>
      </c>
    </row>
    <row r="48" spans="1:16" ht="11.45" customHeight="1">
      <c r="A48" s="66">
        <f>IF(C48&lt;&gt;"",COUNTA($C$15:C48),"")</f>
        <v>33</v>
      </c>
      <c r="B48" s="108"/>
      <c r="C48" s="109" t="s">
        <v>17</v>
      </c>
      <c r="D48" s="107">
        <f>'[1]Tab 1.4'!F33</f>
        <v>6430</v>
      </c>
      <c r="E48" s="107">
        <f>'[1]Tab 1.4'!G33</f>
        <v>168</v>
      </c>
      <c r="F48" s="107">
        <f>'[1]Tab 1.4'!H33</f>
        <v>1185</v>
      </c>
      <c r="G48" s="107">
        <f>'[1]Tab 1.4'!I33</f>
        <v>151</v>
      </c>
      <c r="H48" s="107">
        <f>'[1]Tab 1.4'!J33</f>
        <v>103</v>
      </c>
      <c r="I48" s="107">
        <f>'[1]Tab 1.4'!K33</f>
        <v>9</v>
      </c>
      <c r="J48" s="107">
        <f>'[1]Tab 1.4'!L33</f>
        <v>334</v>
      </c>
      <c r="K48" s="107">
        <f>'[1]Tab 1.4'!M33</f>
        <v>4</v>
      </c>
      <c r="L48" s="107">
        <f>'[1]Tab 1.4'!N33</f>
        <v>4808</v>
      </c>
      <c r="M48" s="107">
        <f>'[1]Tab 1.4'!O33</f>
        <v>4</v>
      </c>
      <c r="N48" s="107">
        <f>'[1]Tab 1.4'!P33</f>
        <v>47</v>
      </c>
      <c r="O48" s="107">
        <f>'[1]Tab 1.4'!Q33</f>
        <v>5498</v>
      </c>
      <c r="P48" s="107">
        <f>'[1]Tab 1.4'!R33</f>
        <v>885</v>
      </c>
    </row>
    <row r="49" spans="1:16" ht="11.45" customHeight="1">
      <c r="A49" s="66">
        <f>IF(C49&lt;&gt;"",COUNTA($C$15:C49),"")</f>
        <v>34</v>
      </c>
      <c r="B49" s="108"/>
      <c r="C49" s="109" t="s">
        <v>70</v>
      </c>
      <c r="D49" s="107">
        <f>'[1]Tab 1.4'!F34</f>
        <v>8739</v>
      </c>
      <c r="E49" s="107">
        <f>'[1]Tab 1.4'!G34</f>
        <v>344</v>
      </c>
      <c r="F49" s="107">
        <f>'[1]Tab 1.4'!H34</f>
        <v>1649</v>
      </c>
      <c r="G49" s="107">
        <f>'[1]Tab 1.4'!I34</f>
        <v>287</v>
      </c>
      <c r="H49" s="107">
        <f>'[1]Tab 1.4'!J34</f>
        <v>137</v>
      </c>
      <c r="I49" s="107">
        <f>'[1]Tab 1.4'!K34</f>
        <v>25</v>
      </c>
      <c r="J49" s="107">
        <f>'[1]Tab 1.4'!L34</f>
        <v>832</v>
      </c>
      <c r="K49" s="107">
        <f>'[1]Tab 1.4'!M34</f>
        <v>19</v>
      </c>
      <c r="L49" s="107">
        <f>'[1]Tab 1.4'!N34</f>
        <v>6121</v>
      </c>
      <c r="M49" s="107">
        <f>'[1]Tab 1.4'!O34</f>
        <v>13</v>
      </c>
      <c r="N49" s="107">
        <f>'[1]Tab 1.4'!P34</f>
        <v>71</v>
      </c>
      <c r="O49" s="107">
        <f>'[1]Tab 1.4'!Q34</f>
        <v>7479</v>
      </c>
      <c r="P49" s="107">
        <f>'[1]Tab 1.4'!R34</f>
        <v>1189</v>
      </c>
    </row>
    <row r="50" spans="1:16" ht="20.100000000000001" customHeight="1">
      <c r="A50" s="66" t="str">
        <f>IF(C50&lt;&gt;"",COUNTA($C$15:C50),"")</f>
        <v/>
      </c>
      <c r="B50" s="88"/>
      <c r="C50" s="102"/>
      <c r="D50" s="206" t="s">
        <v>5</v>
      </c>
      <c r="E50" s="207"/>
      <c r="F50" s="207"/>
      <c r="G50" s="207"/>
      <c r="H50" s="207"/>
      <c r="I50" s="207"/>
      <c r="J50" s="207"/>
      <c r="K50" s="207"/>
      <c r="L50" s="207"/>
      <c r="M50" s="207"/>
      <c r="N50" s="207"/>
      <c r="O50" s="207"/>
      <c r="P50" s="207"/>
    </row>
    <row r="51" spans="1:16" s="91" customFormat="1" ht="23.1" customHeight="1">
      <c r="A51" s="66">
        <f>IF(C51&lt;&gt;"",COUNTA($C$15:C51),"")</f>
        <v>35</v>
      </c>
      <c r="B51" s="72" t="s">
        <v>33</v>
      </c>
      <c r="C51" s="104" t="s">
        <v>16</v>
      </c>
      <c r="D51" s="103">
        <f>'[1]Tab 1.4'!F59</f>
        <v>14</v>
      </c>
      <c r="E51" s="103">
        <f>'[1]Tab 1.4'!G59</f>
        <v>1</v>
      </c>
      <c r="F51" s="103">
        <f>'[1]Tab 1.4'!H59</f>
        <v>7</v>
      </c>
      <c r="G51" s="103">
        <f>'[1]Tab 1.4'!I59</f>
        <v>1</v>
      </c>
      <c r="H51" s="103">
        <f>'[1]Tab 1.4'!J59</f>
        <v>0</v>
      </c>
      <c r="I51" s="103">
        <f>'[1]Tab 1.4'!K59</f>
        <v>0</v>
      </c>
      <c r="J51" s="103">
        <f>'[1]Tab 1.4'!L59</f>
        <v>6</v>
      </c>
      <c r="K51" s="103">
        <f>'[1]Tab 1.4'!M59</f>
        <v>0</v>
      </c>
      <c r="L51" s="103">
        <f>'[1]Tab 1.4'!N59</f>
        <v>1</v>
      </c>
      <c r="M51" s="103">
        <f>'[1]Tab 1.4'!O59</f>
        <v>0</v>
      </c>
      <c r="N51" s="103">
        <f>'[1]Tab 1.4'!P59</f>
        <v>1</v>
      </c>
      <c r="O51" s="103">
        <f>'[1]Tab 1.4'!Q59</f>
        <v>12</v>
      </c>
      <c r="P51" s="103">
        <f>'[1]Tab 1.4'!R59</f>
        <v>1</v>
      </c>
    </row>
    <row r="52" spans="1:16" ht="11.45" customHeight="1">
      <c r="A52" s="66">
        <f>IF(C52&lt;&gt;"",COUNTA($C$15:C52),"")</f>
        <v>36</v>
      </c>
      <c r="B52" s="88" t="s">
        <v>132</v>
      </c>
      <c r="C52" s="102" t="s">
        <v>17</v>
      </c>
      <c r="D52" s="103">
        <f>'[1]Tab 1.4'!F60</f>
        <v>27</v>
      </c>
      <c r="E52" s="103">
        <f>'[1]Tab 1.4'!G60</f>
        <v>3</v>
      </c>
      <c r="F52" s="103">
        <f>'[1]Tab 1.4'!H60</f>
        <v>23</v>
      </c>
      <c r="G52" s="103">
        <f>'[1]Tab 1.4'!I60</f>
        <v>3</v>
      </c>
      <c r="H52" s="103">
        <f>'[1]Tab 1.4'!J60</f>
        <v>1</v>
      </c>
      <c r="I52" s="103">
        <f>'[1]Tab 1.4'!K60</f>
        <v>0</v>
      </c>
      <c r="J52" s="103">
        <f>'[1]Tab 1.4'!L60</f>
        <v>0</v>
      </c>
      <c r="K52" s="103">
        <f>'[1]Tab 1.4'!M60</f>
        <v>0</v>
      </c>
      <c r="L52" s="103">
        <f>'[1]Tab 1.4'!N60</f>
        <v>3</v>
      </c>
      <c r="M52" s="103">
        <f>'[1]Tab 1.4'!O60</f>
        <v>0</v>
      </c>
      <c r="N52" s="103">
        <f>'[1]Tab 1.4'!P60</f>
        <v>1</v>
      </c>
      <c r="O52" s="103">
        <f>'[1]Tab 1.4'!Q60</f>
        <v>23</v>
      </c>
      <c r="P52" s="103">
        <f>'[1]Tab 1.4'!R60</f>
        <v>3</v>
      </c>
    </row>
    <row r="53" spans="1:16" ht="11.45" customHeight="1">
      <c r="A53" s="66">
        <f>IF(C53&lt;&gt;"",COUNTA($C$15:C53),"")</f>
        <v>37</v>
      </c>
      <c r="B53" s="88" t="s">
        <v>133</v>
      </c>
      <c r="C53" s="102" t="s">
        <v>70</v>
      </c>
      <c r="D53" s="103">
        <f>'[1]Tab 1.4'!F61</f>
        <v>41</v>
      </c>
      <c r="E53" s="103">
        <f>'[1]Tab 1.4'!G61</f>
        <v>4</v>
      </c>
      <c r="F53" s="103">
        <f>'[1]Tab 1.4'!H61</f>
        <v>30</v>
      </c>
      <c r="G53" s="103">
        <f>'[1]Tab 1.4'!I61</f>
        <v>4</v>
      </c>
      <c r="H53" s="103">
        <f>'[1]Tab 1.4'!J61</f>
        <v>1</v>
      </c>
      <c r="I53" s="103">
        <f>'[1]Tab 1.4'!K61</f>
        <v>0</v>
      </c>
      <c r="J53" s="103">
        <f>'[1]Tab 1.4'!L61</f>
        <v>6</v>
      </c>
      <c r="K53" s="103">
        <f>'[1]Tab 1.4'!M61</f>
        <v>0</v>
      </c>
      <c r="L53" s="103">
        <f>'[1]Tab 1.4'!N61</f>
        <v>4</v>
      </c>
      <c r="M53" s="103">
        <f>'[1]Tab 1.4'!O61</f>
        <v>0</v>
      </c>
      <c r="N53" s="103">
        <f>'[1]Tab 1.4'!P61</f>
        <v>2</v>
      </c>
      <c r="O53" s="103">
        <f>'[1]Tab 1.4'!Q61</f>
        <v>35</v>
      </c>
      <c r="P53" s="103">
        <f>'[1]Tab 1.4'!R61</f>
        <v>4</v>
      </c>
    </row>
    <row r="54" spans="1:16" s="91" customFormat="1" ht="23.1" customHeight="1">
      <c r="A54" s="66">
        <f>IF(C54&lt;&gt;"",COUNTA($C$15:C54),"")</f>
        <v>38</v>
      </c>
      <c r="B54" s="105" t="s">
        <v>90</v>
      </c>
      <c r="C54" s="106" t="s">
        <v>16</v>
      </c>
      <c r="D54" s="107">
        <f>'[1]Tab 1.4'!F65</f>
        <v>14</v>
      </c>
      <c r="E54" s="107">
        <f>'[1]Tab 1.4'!G65</f>
        <v>1</v>
      </c>
      <c r="F54" s="107">
        <f>'[1]Tab 1.4'!H65</f>
        <v>7</v>
      </c>
      <c r="G54" s="107">
        <f>'[1]Tab 1.4'!I65</f>
        <v>1</v>
      </c>
      <c r="H54" s="107">
        <f>'[1]Tab 1.4'!J65</f>
        <v>0</v>
      </c>
      <c r="I54" s="107">
        <f>'[1]Tab 1.4'!K65</f>
        <v>0</v>
      </c>
      <c r="J54" s="107">
        <f>'[1]Tab 1.4'!L65</f>
        <v>6</v>
      </c>
      <c r="K54" s="107">
        <f>'[1]Tab 1.4'!M65</f>
        <v>0</v>
      </c>
      <c r="L54" s="107">
        <f>'[1]Tab 1.4'!N65</f>
        <v>1</v>
      </c>
      <c r="M54" s="107">
        <f>'[1]Tab 1.4'!O65</f>
        <v>0</v>
      </c>
      <c r="N54" s="107">
        <f>'[1]Tab 1.4'!P65</f>
        <v>1</v>
      </c>
      <c r="O54" s="107">
        <f>'[1]Tab 1.4'!Q65</f>
        <v>12</v>
      </c>
      <c r="P54" s="107">
        <f>'[1]Tab 1.4'!R65</f>
        <v>1</v>
      </c>
    </row>
    <row r="55" spans="1:16" ht="11.45" customHeight="1">
      <c r="A55" s="66">
        <f>IF(C55&lt;&gt;"",COUNTA($C$15:C55),"")</f>
        <v>39</v>
      </c>
      <c r="B55" s="108"/>
      <c r="C55" s="109" t="s">
        <v>17</v>
      </c>
      <c r="D55" s="107">
        <f>'[1]Tab 1.4'!F66</f>
        <v>27</v>
      </c>
      <c r="E55" s="107">
        <f>'[1]Tab 1.4'!G66</f>
        <v>3</v>
      </c>
      <c r="F55" s="107">
        <f>'[1]Tab 1.4'!H66</f>
        <v>23</v>
      </c>
      <c r="G55" s="107">
        <f>'[1]Tab 1.4'!I66</f>
        <v>3</v>
      </c>
      <c r="H55" s="107">
        <f>'[1]Tab 1.4'!J66</f>
        <v>1</v>
      </c>
      <c r="I55" s="107">
        <f>'[1]Tab 1.4'!K66</f>
        <v>0</v>
      </c>
      <c r="J55" s="107">
        <f>'[1]Tab 1.4'!L66</f>
        <v>0</v>
      </c>
      <c r="K55" s="107">
        <f>'[1]Tab 1.4'!M66</f>
        <v>0</v>
      </c>
      <c r="L55" s="107">
        <f>'[1]Tab 1.4'!N66</f>
        <v>3</v>
      </c>
      <c r="M55" s="107">
        <f>'[1]Tab 1.4'!O66</f>
        <v>0</v>
      </c>
      <c r="N55" s="107">
        <f>'[1]Tab 1.4'!P66</f>
        <v>1</v>
      </c>
      <c r="O55" s="107">
        <f>'[1]Tab 1.4'!Q66</f>
        <v>23</v>
      </c>
      <c r="P55" s="107">
        <f>'[1]Tab 1.4'!R66</f>
        <v>3</v>
      </c>
    </row>
    <row r="56" spans="1:16" ht="11.45" customHeight="1">
      <c r="A56" s="66">
        <f>IF(C56&lt;&gt;"",COUNTA($C$15:C56),"")</f>
        <v>40</v>
      </c>
      <c r="B56" s="108"/>
      <c r="C56" s="109" t="s">
        <v>70</v>
      </c>
      <c r="D56" s="107">
        <f>'[1]Tab 1.4'!F67</f>
        <v>41</v>
      </c>
      <c r="E56" s="107">
        <f>'[1]Tab 1.4'!G67</f>
        <v>4</v>
      </c>
      <c r="F56" s="107">
        <f>'[1]Tab 1.4'!H67</f>
        <v>30</v>
      </c>
      <c r="G56" s="107">
        <f>'[1]Tab 1.4'!I67</f>
        <v>4</v>
      </c>
      <c r="H56" s="107">
        <f>'[1]Tab 1.4'!J67</f>
        <v>1</v>
      </c>
      <c r="I56" s="107">
        <f>'[1]Tab 1.4'!K67</f>
        <v>0</v>
      </c>
      <c r="J56" s="107">
        <f>'[1]Tab 1.4'!L67</f>
        <v>6</v>
      </c>
      <c r="K56" s="107">
        <f>'[1]Tab 1.4'!M67</f>
        <v>0</v>
      </c>
      <c r="L56" s="107">
        <f>'[1]Tab 1.4'!N67</f>
        <v>4</v>
      </c>
      <c r="M56" s="107">
        <f>'[1]Tab 1.4'!O67</f>
        <v>0</v>
      </c>
      <c r="N56" s="107">
        <f>'[1]Tab 1.4'!P67</f>
        <v>2</v>
      </c>
      <c r="O56" s="107">
        <f>'[1]Tab 1.4'!Q67</f>
        <v>35</v>
      </c>
      <c r="P56" s="107">
        <f>'[1]Tab 1.4'!R67</f>
        <v>4</v>
      </c>
    </row>
    <row r="57" spans="1:16" ht="20.100000000000001" customHeight="1">
      <c r="A57" s="66" t="str">
        <f>IF(C57&lt;&gt;"",COUNTA($C$15:C57),"")</f>
        <v/>
      </c>
      <c r="B57" s="108"/>
      <c r="C57" s="109"/>
      <c r="D57" s="206" t="s">
        <v>6</v>
      </c>
      <c r="E57" s="207"/>
      <c r="F57" s="207"/>
      <c r="G57" s="207"/>
      <c r="H57" s="207"/>
      <c r="I57" s="207"/>
      <c r="J57" s="207"/>
      <c r="K57" s="207"/>
      <c r="L57" s="207"/>
      <c r="M57" s="207"/>
      <c r="N57" s="207"/>
      <c r="O57" s="207"/>
      <c r="P57" s="207"/>
    </row>
    <row r="58" spans="1:16" s="91" customFormat="1" ht="23.1" customHeight="1">
      <c r="A58" s="66">
        <f>IF(C58&lt;&gt;"",COUNTA($C$15:C58),"")</f>
        <v>41</v>
      </c>
      <c r="B58" s="72" t="s">
        <v>199</v>
      </c>
      <c r="C58" s="104" t="s">
        <v>16</v>
      </c>
      <c r="D58" s="103">
        <f>'[1]Tab 1.4'!F74</f>
        <v>9</v>
      </c>
      <c r="E58" s="103">
        <f>'[1]Tab 1.4'!G74</f>
        <v>0</v>
      </c>
      <c r="F58" s="103">
        <f>'[1]Tab 1.4'!H74</f>
        <v>2</v>
      </c>
      <c r="G58" s="103">
        <f>'[1]Tab 1.4'!I74</f>
        <v>0</v>
      </c>
      <c r="H58" s="103">
        <f>'[1]Tab 1.4'!J74</f>
        <v>0</v>
      </c>
      <c r="I58" s="103">
        <f>'[1]Tab 1.4'!K74</f>
        <v>0</v>
      </c>
      <c r="J58" s="103">
        <f>'[1]Tab 1.4'!L74</f>
        <v>5</v>
      </c>
      <c r="K58" s="103">
        <f>'[1]Tab 1.4'!M74</f>
        <v>0</v>
      </c>
      <c r="L58" s="103">
        <f>'[1]Tab 1.4'!N74</f>
        <v>2</v>
      </c>
      <c r="M58" s="103">
        <f>'[1]Tab 1.4'!O74</f>
        <v>0</v>
      </c>
      <c r="N58" s="103">
        <f>'[1]Tab 1.4'!P74</f>
        <v>0</v>
      </c>
      <c r="O58" s="103">
        <f>'[1]Tab 1.4'!Q74</f>
        <v>9</v>
      </c>
      <c r="P58" s="103">
        <f>'[1]Tab 1.4'!R74</f>
        <v>0</v>
      </c>
    </row>
    <row r="59" spans="1:16" ht="11.45" customHeight="1">
      <c r="A59" s="66">
        <f>IF(C59&lt;&gt;"",COUNTA($C$15:C59),"")</f>
        <v>42</v>
      </c>
      <c r="B59" s="88" t="s">
        <v>200</v>
      </c>
      <c r="C59" s="102" t="s">
        <v>17</v>
      </c>
      <c r="D59" s="103">
        <f>'[1]Tab 1.4'!F75</f>
        <v>17</v>
      </c>
      <c r="E59" s="103">
        <f>'[1]Tab 1.4'!G75</f>
        <v>0</v>
      </c>
      <c r="F59" s="103">
        <f>'[1]Tab 1.4'!H75</f>
        <v>8</v>
      </c>
      <c r="G59" s="103">
        <f>'[1]Tab 1.4'!I75</f>
        <v>0</v>
      </c>
      <c r="H59" s="103">
        <f>'[1]Tab 1.4'!J75</f>
        <v>0</v>
      </c>
      <c r="I59" s="103">
        <f>'[1]Tab 1.4'!K75</f>
        <v>0</v>
      </c>
      <c r="J59" s="103">
        <f>'[1]Tab 1.4'!L75</f>
        <v>1</v>
      </c>
      <c r="K59" s="103">
        <f>'[1]Tab 1.4'!M75</f>
        <v>0</v>
      </c>
      <c r="L59" s="103">
        <f>'[1]Tab 1.4'!N75</f>
        <v>8</v>
      </c>
      <c r="M59" s="103">
        <f>'[1]Tab 1.4'!O75</f>
        <v>0</v>
      </c>
      <c r="N59" s="103">
        <f>'[1]Tab 1.4'!P75</f>
        <v>0</v>
      </c>
      <c r="O59" s="103">
        <f>'[1]Tab 1.4'!Q75</f>
        <v>17</v>
      </c>
      <c r="P59" s="103">
        <f>'[1]Tab 1.4'!R75</f>
        <v>0</v>
      </c>
    </row>
    <row r="60" spans="1:16" ht="11.45" customHeight="1">
      <c r="A60" s="66">
        <f>IF(C60&lt;&gt;"",COUNTA($C$15:C60),"")</f>
        <v>43</v>
      </c>
      <c r="B60" s="88" t="s">
        <v>144</v>
      </c>
      <c r="C60" s="102" t="s">
        <v>70</v>
      </c>
      <c r="D60" s="103">
        <f>'[1]Tab 1.4'!F76</f>
        <v>26</v>
      </c>
      <c r="E60" s="103">
        <f>'[1]Tab 1.4'!G76</f>
        <v>0</v>
      </c>
      <c r="F60" s="103">
        <f>'[1]Tab 1.4'!H76</f>
        <v>10</v>
      </c>
      <c r="G60" s="103">
        <f>'[1]Tab 1.4'!I76</f>
        <v>0</v>
      </c>
      <c r="H60" s="103">
        <f>'[1]Tab 1.4'!J76</f>
        <v>0</v>
      </c>
      <c r="I60" s="103">
        <f>'[1]Tab 1.4'!K76</f>
        <v>0</v>
      </c>
      <c r="J60" s="103">
        <f>'[1]Tab 1.4'!L76</f>
        <v>6</v>
      </c>
      <c r="K60" s="103">
        <f>'[1]Tab 1.4'!M76</f>
        <v>0</v>
      </c>
      <c r="L60" s="103">
        <f>'[1]Tab 1.4'!N76</f>
        <v>10</v>
      </c>
      <c r="M60" s="103">
        <f>'[1]Tab 1.4'!O76</f>
        <v>0</v>
      </c>
      <c r="N60" s="103">
        <f>'[1]Tab 1.4'!P76</f>
        <v>0</v>
      </c>
      <c r="O60" s="103">
        <f>'[1]Tab 1.4'!Q76</f>
        <v>26</v>
      </c>
      <c r="P60" s="103">
        <f>'[1]Tab 1.4'!R76</f>
        <v>0</v>
      </c>
    </row>
    <row r="61" spans="1:16" s="91" customFormat="1" ht="23.1" customHeight="1">
      <c r="A61" s="66">
        <f>IF(C61&lt;&gt;"",COUNTA($C$15:C61),"")</f>
        <v>44</v>
      </c>
      <c r="B61" s="72" t="s">
        <v>201</v>
      </c>
      <c r="C61" s="104" t="s">
        <v>16</v>
      </c>
      <c r="D61" s="103">
        <f>'[1]Tab 1.4'!F80</f>
        <v>0</v>
      </c>
      <c r="E61" s="103">
        <f>'[1]Tab 1.4'!G80</f>
        <v>0</v>
      </c>
      <c r="F61" s="103">
        <f>'[1]Tab 1.4'!H80</f>
        <v>0</v>
      </c>
      <c r="G61" s="103">
        <f>'[1]Tab 1.4'!I80</f>
        <v>0</v>
      </c>
      <c r="H61" s="103">
        <f>'[1]Tab 1.4'!J80</f>
        <v>0</v>
      </c>
      <c r="I61" s="103">
        <f>'[1]Tab 1.4'!K80</f>
        <v>0</v>
      </c>
      <c r="J61" s="103">
        <f>'[1]Tab 1.4'!L80</f>
        <v>0</v>
      </c>
      <c r="K61" s="103">
        <f>'[1]Tab 1.4'!M80</f>
        <v>0</v>
      </c>
      <c r="L61" s="103">
        <f>'[1]Tab 1.4'!N80</f>
        <v>0</v>
      </c>
      <c r="M61" s="103">
        <f>'[1]Tab 1.4'!O80</f>
        <v>0</v>
      </c>
      <c r="N61" s="103">
        <f>'[1]Tab 1.4'!P80</f>
        <v>0</v>
      </c>
      <c r="O61" s="103">
        <f>'[1]Tab 1.4'!Q80</f>
        <v>0</v>
      </c>
      <c r="P61" s="103">
        <f>'[1]Tab 1.4'!R80</f>
        <v>0</v>
      </c>
    </row>
    <row r="62" spans="1:16" ht="11.45" customHeight="1">
      <c r="A62" s="66">
        <f>IF(C62&lt;&gt;"",COUNTA($C$15:C62),"")</f>
        <v>45</v>
      </c>
      <c r="B62" s="88" t="s">
        <v>202</v>
      </c>
      <c r="C62" s="102" t="s">
        <v>17</v>
      </c>
      <c r="D62" s="103">
        <f>'[1]Tab 1.4'!F81</f>
        <v>8</v>
      </c>
      <c r="E62" s="103">
        <f>'[1]Tab 1.4'!G81</f>
        <v>1</v>
      </c>
      <c r="F62" s="103">
        <f>'[1]Tab 1.4'!H81</f>
        <v>3</v>
      </c>
      <c r="G62" s="103">
        <f>'[1]Tab 1.4'!I81</f>
        <v>1</v>
      </c>
      <c r="H62" s="103">
        <f>'[1]Tab 1.4'!J81</f>
        <v>0</v>
      </c>
      <c r="I62" s="103">
        <f>'[1]Tab 1.4'!K81</f>
        <v>0</v>
      </c>
      <c r="J62" s="103">
        <f>'[1]Tab 1.4'!L81</f>
        <v>0</v>
      </c>
      <c r="K62" s="103">
        <f>'[1]Tab 1.4'!M81</f>
        <v>0</v>
      </c>
      <c r="L62" s="103">
        <f>'[1]Tab 1.4'!N81</f>
        <v>5</v>
      </c>
      <c r="M62" s="103">
        <f>'[1]Tab 1.4'!O81</f>
        <v>0</v>
      </c>
      <c r="N62" s="103">
        <f>'[1]Tab 1.4'!P81</f>
        <v>0</v>
      </c>
      <c r="O62" s="103">
        <f>'[1]Tab 1.4'!Q81</f>
        <v>8</v>
      </c>
      <c r="P62" s="103">
        <f>'[1]Tab 1.4'!R81</f>
        <v>0</v>
      </c>
    </row>
    <row r="63" spans="1:16" ht="11.45" customHeight="1">
      <c r="A63" s="66">
        <f>IF(C63&lt;&gt;"",COUNTA($C$15:C63),"")</f>
        <v>46</v>
      </c>
      <c r="B63" s="88" t="s">
        <v>144</v>
      </c>
      <c r="C63" s="102" t="s">
        <v>70</v>
      </c>
      <c r="D63" s="103">
        <f>'[1]Tab 1.4'!F82</f>
        <v>8</v>
      </c>
      <c r="E63" s="103">
        <f>'[1]Tab 1.4'!G82</f>
        <v>1</v>
      </c>
      <c r="F63" s="103">
        <f>'[1]Tab 1.4'!H82</f>
        <v>3</v>
      </c>
      <c r="G63" s="103">
        <f>'[1]Tab 1.4'!I82</f>
        <v>1</v>
      </c>
      <c r="H63" s="103">
        <f>'[1]Tab 1.4'!J82</f>
        <v>0</v>
      </c>
      <c r="I63" s="103">
        <f>'[1]Tab 1.4'!K82</f>
        <v>0</v>
      </c>
      <c r="J63" s="103">
        <f>'[1]Tab 1.4'!L82</f>
        <v>0</v>
      </c>
      <c r="K63" s="103">
        <f>'[1]Tab 1.4'!M82</f>
        <v>0</v>
      </c>
      <c r="L63" s="103">
        <f>'[1]Tab 1.4'!N82</f>
        <v>5</v>
      </c>
      <c r="M63" s="103">
        <f>'[1]Tab 1.4'!O82</f>
        <v>0</v>
      </c>
      <c r="N63" s="103">
        <f>'[1]Tab 1.4'!P82</f>
        <v>0</v>
      </c>
      <c r="O63" s="103">
        <f>'[1]Tab 1.4'!Q82</f>
        <v>8</v>
      </c>
      <c r="P63" s="103">
        <f>'[1]Tab 1.4'!R82</f>
        <v>0</v>
      </c>
    </row>
    <row r="64" spans="1:16" s="91" customFormat="1" ht="23.1" customHeight="1">
      <c r="A64" s="66">
        <f>IF(C64&lt;&gt;"",COUNTA($C$15:C64),"")</f>
        <v>47</v>
      </c>
      <c r="B64" s="72" t="s">
        <v>49</v>
      </c>
      <c r="C64" s="104" t="s">
        <v>16</v>
      </c>
      <c r="D64" s="103">
        <f>'[1]Tab 1.4'!F83</f>
        <v>11</v>
      </c>
      <c r="E64" s="103">
        <f>'[1]Tab 1.4'!G83</f>
        <v>0</v>
      </c>
      <c r="F64" s="103">
        <f>'[1]Tab 1.4'!H83</f>
        <v>3</v>
      </c>
      <c r="G64" s="103">
        <f>'[1]Tab 1.4'!I83</f>
        <v>0</v>
      </c>
      <c r="H64" s="103">
        <f>'[1]Tab 1.4'!J83</f>
        <v>0</v>
      </c>
      <c r="I64" s="103">
        <f>'[1]Tab 1.4'!K83</f>
        <v>0</v>
      </c>
      <c r="J64" s="103">
        <f>'[1]Tab 1.4'!L83</f>
        <v>4</v>
      </c>
      <c r="K64" s="103">
        <f>'[1]Tab 1.4'!M83</f>
        <v>0</v>
      </c>
      <c r="L64" s="103">
        <f>'[1]Tab 1.4'!N83</f>
        <v>4</v>
      </c>
      <c r="M64" s="103">
        <f>'[1]Tab 1.4'!O83</f>
        <v>0</v>
      </c>
      <c r="N64" s="103">
        <f>'[1]Tab 1.4'!P83</f>
        <v>0</v>
      </c>
      <c r="O64" s="103">
        <f>'[1]Tab 1.4'!Q83</f>
        <v>11</v>
      </c>
      <c r="P64" s="103">
        <f>'[1]Tab 1.4'!R83</f>
        <v>0</v>
      </c>
    </row>
    <row r="65" spans="1:16" ht="11.45" customHeight="1">
      <c r="A65" s="66">
        <f>IF(C65&lt;&gt;"",COUNTA($C$15:C65),"")</f>
        <v>48</v>
      </c>
      <c r="B65" s="88" t="s">
        <v>196</v>
      </c>
      <c r="C65" s="102" t="s">
        <v>17</v>
      </c>
      <c r="D65" s="103">
        <f>'[1]Tab 1.4'!F84</f>
        <v>12</v>
      </c>
      <c r="E65" s="103">
        <f>'[1]Tab 1.4'!G84</f>
        <v>0</v>
      </c>
      <c r="F65" s="103">
        <f>'[1]Tab 1.4'!H84</f>
        <v>4</v>
      </c>
      <c r="G65" s="103">
        <f>'[1]Tab 1.4'!I84</f>
        <v>0</v>
      </c>
      <c r="H65" s="103">
        <f>'[1]Tab 1.4'!J84</f>
        <v>0</v>
      </c>
      <c r="I65" s="103">
        <f>'[1]Tab 1.4'!K84</f>
        <v>0</v>
      </c>
      <c r="J65" s="103">
        <f>'[1]Tab 1.4'!L84</f>
        <v>6</v>
      </c>
      <c r="K65" s="103">
        <f>'[1]Tab 1.4'!M84</f>
        <v>0</v>
      </c>
      <c r="L65" s="103">
        <f>'[1]Tab 1.4'!N84</f>
        <v>2</v>
      </c>
      <c r="M65" s="103">
        <f>'[1]Tab 1.4'!O84</f>
        <v>0</v>
      </c>
      <c r="N65" s="103">
        <f>'[1]Tab 1.4'!P84</f>
        <v>0</v>
      </c>
      <c r="O65" s="103">
        <f>'[1]Tab 1.4'!Q84</f>
        <v>12</v>
      </c>
      <c r="P65" s="103">
        <f>'[1]Tab 1.4'!R84</f>
        <v>0</v>
      </c>
    </row>
    <row r="66" spans="1:16" ht="11.45" customHeight="1">
      <c r="A66" s="66">
        <f>IF(C66&lt;&gt;"",COUNTA($C$15:C66),"")</f>
        <v>49</v>
      </c>
      <c r="B66" s="88" t="s">
        <v>197</v>
      </c>
      <c r="C66" s="102" t="s">
        <v>70</v>
      </c>
      <c r="D66" s="103">
        <f>'[1]Tab 1.4'!F85</f>
        <v>23</v>
      </c>
      <c r="E66" s="103">
        <f>'[1]Tab 1.4'!G85</f>
        <v>0</v>
      </c>
      <c r="F66" s="103">
        <f>'[1]Tab 1.4'!H85</f>
        <v>7</v>
      </c>
      <c r="G66" s="103">
        <f>'[1]Tab 1.4'!I85</f>
        <v>0</v>
      </c>
      <c r="H66" s="103">
        <f>'[1]Tab 1.4'!J85</f>
        <v>0</v>
      </c>
      <c r="I66" s="103">
        <f>'[1]Tab 1.4'!K85</f>
        <v>0</v>
      </c>
      <c r="J66" s="103">
        <f>'[1]Tab 1.4'!L85</f>
        <v>10</v>
      </c>
      <c r="K66" s="103">
        <f>'[1]Tab 1.4'!M85</f>
        <v>0</v>
      </c>
      <c r="L66" s="103">
        <f>'[1]Tab 1.4'!N85</f>
        <v>6</v>
      </c>
      <c r="M66" s="103">
        <f>'[1]Tab 1.4'!O85</f>
        <v>0</v>
      </c>
      <c r="N66" s="103">
        <f>'[1]Tab 1.4'!P85</f>
        <v>0</v>
      </c>
      <c r="O66" s="103">
        <f>'[1]Tab 1.4'!Q85</f>
        <v>23</v>
      </c>
      <c r="P66" s="103">
        <f>'[1]Tab 1.4'!R85</f>
        <v>0</v>
      </c>
    </row>
    <row r="67" spans="1:16" s="91" customFormat="1" ht="23.1" customHeight="1">
      <c r="A67" s="66">
        <f>IF(C67&lt;&gt;"",COUNTA($C$15:C67),"")</f>
        <v>50</v>
      </c>
      <c r="B67" s="72" t="s">
        <v>146</v>
      </c>
      <c r="C67" s="104" t="s">
        <v>16</v>
      </c>
      <c r="D67" s="103">
        <f>'[1]Tab 1.4'!F86</f>
        <v>81</v>
      </c>
      <c r="E67" s="103">
        <f>'[1]Tab 1.4'!G86</f>
        <v>1</v>
      </c>
      <c r="F67" s="103">
        <f>'[1]Tab 1.4'!H86</f>
        <v>4</v>
      </c>
      <c r="G67" s="103">
        <f>'[1]Tab 1.4'!I86</f>
        <v>0</v>
      </c>
      <c r="H67" s="103">
        <f>'[1]Tab 1.4'!J86</f>
        <v>0</v>
      </c>
      <c r="I67" s="103">
        <f>'[1]Tab 1.4'!K86</f>
        <v>0</v>
      </c>
      <c r="J67" s="103">
        <f>'[1]Tab 1.4'!L86</f>
        <v>72</v>
      </c>
      <c r="K67" s="103">
        <f>'[1]Tab 1.4'!M86</f>
        <v>1</v>
      </c>
      <c r="L67" s="103">
        <f>'[1]Tab 1.4'!N86</f>
        <v>5</v>
      </c>
      <c r="M67" s="103">
        <f>'[1]Tab 1.4'!O86</f>
        <v>0</v>
      </c>
      <c r="N67" s="103">
        <f>'[1]Tab 1.4'!P86</f>
        <v>0</v>
      </c>
      <c r="O67" s="103">
        <f>'[1]Tab 1.4'!Q86</f>
        <v>81</v>
      </c>
      <c r="P67" s="103">
        <f>'[1]Tab 1.4'!R86</f>
        <v>0</v>
      </c>
    </row>
    <row r="68" spans="1:16" ht="11.45" customHeight="1">
      <c r="A68" s="66">
        <f>IF(C68&lt;&gt;"",COUNTA($C$15:C68),"")</f>
        <v>51</v>
      </c>
      <c r="B68" s="88" t="s">
        <v>129</v>
      </c>
      <c r="C68" s="102" t="s">
        <v>17</v>
      </c>
      <c r="D68" s="103">
        <f>'[1]Tab 1.4'!F87</f>
        <v>34</v>
      </c>
      <c r="E68" s="103">
        <f>'[1]Tab 1.4'!G87</f>
        <v>2</v>
      </c>
      <c r="F68" s="103">
        <f>'[1]Tab 1.4'!H87</f>
        <v>11</v>
      </c>
      <c r="G68" s="103">
        <f>'[1]Tab 1.4'!I87</f>
        <v>2</v>
      </c>
      <c r="H68" s="103">
        <f>'[1]Tab 1.4'!J87</f>
        <v>0</v>
      </c>
      <c r="I68" s="103">
        <f>'[1]Tab 1.4'!K87</f>
        <v>0</v>
      </c>
      <c r="J68" s="103">
        <f>'[1]Tab 1.4'!L87</f>
        <v>21</v>
      </c>
      <c r="K68" s="103">
        <f>'[1]Tab 1.4'!M87</f>
        <v>0</v>
      </c>
      <c r="L68" s="103">
        <f>'[1]Tab 1.4'!N87</f>
        <v>2</v>
      </c>
      <c r="M68" s="103">
        <f>'[1]Tab 1.4'!O87</f>
        <v>0</v>
      </c>
      <c r="N68" s="103">
        <f>'[1]Tab 1.4'!P87</f>
        <v>0</v>
      </c>
      <c r="O68" s="103">
        <f>'[1]Tab 1.4'!Q87</f>
        <v>34</v>
      </c>
      <c r="P68" s="103">
        <f>'[1]Tab 1.4'!R87</f>
        <v>0</v>
      </c>
    </row>
    <row r="69" spans="1:16" ht="11.45" customHeight="1">
      <c r="A69" s="66">
        <f>IF(C69&lt;&gt;"",COUNTA($C$15:C69),"")</f>
        <v>52</v>
      </c>
      <c r="B69" s="88"/>
      <c r="C69" s="102" t="s">
        <v>70</v>
      </c>
      <c r="D69" s="103">
        <f>'[1]Tab 1.4'!F88</f>
        <v>115</v>
      </c>
      <c r="E69" s="103">
        <f>'[1]Tab 1.4'!G88</f>
        <v>3</v>
      </c>
      <c r="F69" s="103">
        <f>'[1]Tab 1.4'!H88</f>
        <v>15</v>
      </c>
      <c r="G69" s="103">
        <f>'[1]Tab 1.4'!I88</f>
        <v>2</v>
      </c>
      <c r="H69" s="103">
        <f>'[1]Tab 1.4'!J88</f>
        <v>0</v>
      </c>
      <c r="I69" s="103">
        <f>'[1]Tab 1.4'!K88</f>
        <v>0</v>
      </c>
      <c r="J69" s="103">
        <f>'[1]Tab 1.4'!L88</f>
        <v>93</v>
      </c>
      <c r="K69" s="103">
        <f>'[1]Tab 1.4'!M88</f>
        <v>1</v>
      </c>
      <c r="L69" s="103">
        <f>'[1]Tab 1.4'!N88</f>
        <v>7</v>
      </c>
      <c r="M69" s="103">
        <f>'[1]Tab 1.4'!O88</f>
        <v>0</v>
      </c>
      <c r="N69" s="103">
        <f>'[1]Tab 1.4'!P88</f>
        <v>0</v>
      </c>
      <c r="O69" s="103">
        <f>'[1]Tab 1.4'!Q88</f>
        <v>115</v>
      </c>
      <c r="P69" s="103">
        <f>'[1]Tab 1.4'!R88</f>
        <v>0</v>
      </c>
    </row>
    <row r="70" spans="1:16" s="91" customFormat="1" ht="23.1" customHeight="1">
      <c r="A70" s="66">
        <f>IF(C70&lt;&gt;"",COUNTA($C$15:C70),"")</f>
        <v>53</v>
      </c>
      <c r="B70" s="72" t="s">
        <v>147</v>
      </c>
      <c r="C70" s="104" t="s">
        <v>16</v>
      </c>
      <c r="D70" s="103">
        <f>'[1]Tab 1.4'!F89</f>
        <v>11</v>
      </c>
      <c r="E70" s="103">
        <f>'[1]Tab 1.4'!G89</f>
        <v>0</v>
      </c>
      <c r="F70" s="103">
        <f>'[1]Tab 1.4'!H89</f>
        <v>2</v>
      </c>
      <c r="G70" s="103">
        <f>'[1]Tab 1.4'!I89</f>
        <v>0</v>
      </c>
      <c r="H70" s="103">
        <f>'[1]Tab 1.4'!J89</f>
        <v>0</v>
      </c>
      <c r="I70" s="103">
        <f>'[1]Tab 1.4'!K89</f>
        <v>0</v>
      </c>
      <c r="J70" s="103">
        <f>'[1]Tab 1.4'!L89</f>
        <v>9</v>
      </c>
      <c r="K70" s="103">
        <f>'[1]Tab 1.4'!M89</f>
        <v>0</v>
      </c>
      <c r="L70" s="103">
        <f>'[1]Tab 1.4'!N89</f>
        <v>0</v>
      </c>
      <c r="M70" s="103">
        <f>'[1]Tab 1.4'!O89</f>
        <v>0</v>
      </c>
      <c r="N70" s="103">
        <f>'[1]Tab 1.4'!P89</f>
        <v>0</v>
      </c>
      <c r="O70" s="103">
        <f>'[1]Tab 1.4'!Q89</f>
        <v>11</v>
      </c>
      <c r="P70" s="103">
        <f>'[1]Tab 1.4'!R89</f>
        <v>0</v>
      </c>
    </row>
    <row r="71" spans="1:16" ht="11.45" customHeight="1">
      <c r="A71" s="66">
        <f>IF(C71&lt;&gt;"",COUNTA($C$15:C71),"")</f>
        <v>54</v>
      </c>
      <c r="B71" s="88" t="s">
        <v>148</v>
      </c>
      <c r="C71" s="102" t="s">
        <v>17</v>
      </c>
      <c r="D71" s="103">
        <f>'[1]Tab 1.4'!F90</f>
        <v>8</v>
      </c>
      <c r="E71" s="103">
        <f>'[1]Tab 1.4'!G90</f>
        <v>0</v>
      </c>
      <c r="F71" s="103">
        <f>'[1]Tab 1.4'!H90</f>
        <v>2</v>
      </c>
      <c r="G71" s="103">
        <f>'[1]Tab 1.4'!I90</f>
        <v>0</v>
      </c>
      <c r="H71" s="103">
        <f>'[1]Tab 1.4'!J90</f>
        <v>0</v>
      </c>
      <c r="I71" s="103">
        <f>'[1]Tab 1.4'!K90</f>
        <v>0</v>
      </c>
      <c r="J71" s="103">
        <f>'[1]Tab 1.4'!L90</f>
        <v>5</v>
      </c>
      <c r="K71" s="103">
        <f>'[1]Tab 1.4'!M90</f>
        <v>0</v>
      </c>
      <c r="L71" s="103">
        <f>'[1]Tab 1.4'!N90</f>
        <v>1</v>
      </c>
      <c r="M71" s="103">
        <f>'[1]Tab 1.4'!O90</f>
        <v>0</v>
      </c>
      <c r="N71" s="103">
        <f>'[1]Tab 1.4'!P90</f>
        <v>0</v>
      </c>
      <c r="O71" s="103">
        <f>'[1]Tab 1.4'!Q90</f>
        <v>8</v>
      </c>
      <c r="P71" s="103">
        <f>'[1]Tab 1.4'!R90</f>
        <v>0</v>
      </c>
    </row>
    <row r="72" spans="1:16" ht="11.45" customHeight="1">
      <c r="A72" s="66">
        <f>IF(C72&lt;&gt;"",COUNTA($C$15:C72),"")</f>
        <v>55</v>
      </c>
      <c r="B72" s="88"/>
      <c r="C72" s="102" t="s">
        <v>70</v>
      </c>
      <c r="D72" s="103">
        <f>'[1]Tab 1.4'!F91</f>
        <v>19</v>
      </c>
      <c r="E72" s="103">
        <f>'[1]Tab 1.4'!G91</f>
        <v>0</v>
      </c>
      <c r="F72" s="103">
        <f>'[1]Tab 1.4'!H91</f>
        <v>4</v>
      </c>
      <c r="G72" s="103">
        <f>'[1]Tab 1.4'!I91</f>
        <v>0</v>
      </c>
      <c r="H72" s="103">
        <f>'[1]Tab 1.4'!J91</f>
        <v>0</v>
      </c>
      <c r="I72" s="103">
        <f>'[1]Tab 1.4'!K91</f>
        <v>0</v>
      </c>
      <c r="J72" s="103">
        <f>'[1]Tab 1.4'!L91</f>
        <v>14</v>
      </c>
      <c r="K72" s="103">
        <f>'[1]Tab 1.4'!M91</f>
        <v>0</v>
      </c>
      <c r="L72" s="103">
        <f>'[1]Tab 1.4'!N91</f>
        <v>1</v>
      </c>
      <c r="M72" s="103">
        <f>'[1]Tab 1.4'!O91</f>
        <v>0</v>
      </c>
      <c r="N72" s="103">
        <f>'[1]Tab 1.4'!P91</f>
        <v>0</v>
      </c>
      <c r="O72" s="103">
        <f>'[1]Tab 1.4'!Q91</f>
        <v>19</v>
      </c>
      <c r="P72" s="103">
        <f>'[1]Tab 1.4'!R91</f>
        <v>0</v>
      </c>
    </row>
    <row r="73" spans="1:16" s="91" customFormat="1" ht="23.1" customHeight="1">
      <c r="A73" s="66">
        <f>IF(C73&lt;&gt;"",COUNTA($C$15:C73),"")</f>
        <v>56</v>
      </c>
      <c r="B73" s="72" t="s">
        <v>33</v>
      </c>
      <c r="C73" s="104" t="s">
        <v>16</v>
      </c>
      <c r="D73" s="103">
        <f>'[1]Tab 1.4'!F92</f>
        <v>130</v>
      </c>
      <c r="E73" s="103">
        <f>'[1]Tab 1.4'!G92</f>
        <v>24</v>
      </c>
      <c r="F73" s="103">
        <f>'[1]Tab 1.4'!H92</f>
        <v>70</v>
      </c>
      <c r="G73" s="103">
        <f>'[1]Tab 1.4'!I92</f>
        <v>21</v>
      </c>
      <c r="H73" s="103">
        <f>'[1]Tab 1.4'!J92</f>
        <v>2</v>
      </c>
      <c r="I73" s="103">
        <f>'[1]Tab 1.4'!K92</f>
        <v>0</v>
      </c>
      <c r="J73" s="103">
        <f>'[1]Tab 1.4'!L92</f>
        <v>46</v>
      </c>
      <c r="K73" s="103">
        <f>'[1]Tab 1.4'!M92</f>
        <v>1</v>
      </c>
      <c r="L73" s="103">
        <f>'[1]Tab 1.4'!N92</f>
        <v>12</v>
      </c>
      <c r="M73" s="103">
        <f>'[1]Tab 1.4'!O92</f>
        <v>2</v>
      </c>
      <c r="N73" s="103">
        <f>'[1]Tab 1.4'!P92</f>
        <v>10</v>
      </c>
      <c r="O73" s="103">
        <f>'[1]Tab 1.4'!Q92</f>
        <v>116</v>
      </c>
      <c r="P73" s="103">
        <f>'[1]Tab 1.4'!R92</f>
        <v>4</v>
      </c>
    </row>
    <row r="74" spans="1:16" ht="11.45" customHeight="1">
      <c r="A74" s="66">
        <f>IF(C74&lt;&gt;"",COUNTA($C$15:C74),"")</f>
        <v>57</v>
      </c>
      <c r="B74" s="88" t="s">
        <v>132</v>
      </c>
      <c r="C74" s="102" t="s">
        <v>17</v>
      </c>
      <c r="D74" s="103">
        <f>'[1]Tab 1.4'!F93</f>
        <v>243</v>
      </c>
      <c r="E74" s="103">
        <f>'[1]Tab 1.4'!G93</f>
        <v>21</v>
      </c>
      <c r="F74" s="103">
        <f>'[1]Tab 1.4'!H93</f>
        <v>194</v>
      </c>
      <c r="G74" s="103">
        <f>'[1]Tab 1.4'!I93</f>
        <v>18</v>
      </c>
      <c r="H74" s="103">
        <f>'[1]Tab 1.4'!J93</f>
        <v>25</v>
      </c>
      <c r="I74" s="103">
        <f>'[1]Tab 1.4'!K93</f>
        <v>1</v>
      </c>
      <c r="J74" s="103">
        <f>'[1]Tab 1.4'!L93</f>
        <v>4</v>
      </c>
      <c r="K74" s="103">
        <f>'[1]Tab 1.4'!M93</f>
        <v>0</v>
      </c>
      <c r="L74" s="103">
        <f>'[1]Tab 1.4'!N93</f>
        <v>20</v>
      </c>
      <c r="M74" s="103">
        <f>'[1]Tab 1.4'!O93</f>
        <v>2</v>
      </c>
      <c r="N74" s="103">
        <f>'[1]Tab 1.4'!P93</f>
        <v>9</v>
      </c>
      <c r="O74" s="103">
        <f>'[1]Tab 1.4'!Q93</f>
        <v>232</v>
      </c>
      <c r="P74" s="103">
        <f>'[1]Tab 1.4'!R93</f>
        <v>2</v>
      </c>
    </row>
    <row r="75" spans="1:16" ht="11.45" customHeight="1">
      <c r="A75" s="66">
        <f>IF(C75&lt;&gt;"",COUNTA($C$15:C75),"")</f>
        <v>58</v>
      </c>
      <c r="B75" s="88" t="s">
        <v>133</v>
      </c>
      <c r="C75" s="102" t="s">
        <v>70</v>
      </c>
      <c r="D75" s="103">
        <f>'[1]Tab 1.4'!F94</f>
        <v>373</v>
      </c>
      <c r="E75" s="103">
        <f>'[1]Tab 1.4'!G94</f>
        <v>45</v>
      </c>
      <c r="F75" s="103">
        <f>'[1]Tab 1.4'!H94</f>
        <v>264</v>
      </c>
      <c r="G75" s="103">
        <f>'[1]Tab 1.4'!I94</f>
        <v>39</v>
      </c>
      <c r="H75" s="103">
        <f>'[1]Tab 1.4'!J94</f>
        <v>27</v>
      </c>
      <c r="I75" s="103">
        <f>'[1]Tab 1.4'!K94</f>
        <v>1</v>
      </c>
      <c r="J75" s="103">
        <f>'[1]Tab 1.4'!L94</f>
        <v>50</v>
      </c>
      <c r="K75" s="103">
        <f>'[1]Tab 1.4'!M94</f>
        <v>1</v>
      </c>
      <c r="L75" s="103">
        <f>'[1]Tab 1.4'!N94</f>
        <v>32</v>
      </c>
      <c r="M75" s="103">
        <f>'[1]Tab 1.4'!O94</f>
        <v>4</v>
      </c>
      <c r="N75" s="103">
        <f>'[1]Tab 1.4'!P94</f>
        <v>19</v>
      </c>
      <c r="O75" s="103">
        <f>'[1]Tab 1.4'!Q94</f>
        <v>348</v>
      </c>
      <c r="P75" s="103">
        <f>'[1]Tab 1.4'!R94</f>
        <v>6</v>
      </c>
    </row>
    <row r="76" spans="1:16" s="91" customFormat="1" ht="23.1" customHeight="1">
      <c r="A76" s="66">
        <f>IF(C76&lt;&gt;"",COUNTA($C$15:C76),"")</f>
        <v>59</v>
      </c>
      <c r="B76" s="105" t="s">
        <v>90</v>
      </c>
      <c r="C76" s="106" t="s">
        <v>16</v>
      </c>
      <c r="D76" s="107">
        <f>'[1]Tab 1.4'!F98</f>
        <v>242</v>
      </c>
      <c r="E76" s="107">
        <f>'[1]Tab 1.4'!G98</f>
        <v>25</v>
      </c>
      <c r="F76" s="107">
        <f>'[1]Tab 1.4'!H98</f>
        <v>81</v>
      </c>
      <c r="G76" s="107">
        <f>'[1]Tab 1.4'!I98</f>
        <v>21</v>
      </c>
      <c r="H76" s="107">
        <f>'[1]Tab 1.4'!J98</f>
        <v>2</v>
      </c>
      <c r="I76" s="107">
        <f>'[1]Tab 1.4'!K98</f>
        <v>0</v>
      </c>
      <c r="J76" s="107">
        <f>'[1]Tab 1.4'!L98</f>
        <v>136</v>
      </c>
      <c r="K76" s="107">
        <f>'[1]Tab 1.4'!M98</f>
        <v>2</v>
      </c>
      <c r="L76" s="107">
        <f>'[1]Tab 1.4'!N98</f>
        <v>23</v>
      </c>
      <c r="M76" s="107">
        <f>'[1]Tab 1.4'!O98</f>
        <v>2</v>
      </c>
      <c r="N76" s="107">
        <f>'[1]Tab 1.4'!P98</f>
        <v>10</v>
      </c>
      <c r="O76" s="107">
        <f>'[1]Tab 1.4'!Q98</f>
        <v>228</v>
      </c>
      <c r="P76" s="107">
        <f>'[1]Tab 1.4'!R98</f>
        <v>4</v>
      </c>
    </row>
    <row r="77" spans="1:16" ht="11.45" customHeight="1">
      <c r="A77" s="66">
        <f>IF(C77&lt;&gt;"",COUNTA($C$15:C77),"")</f>
        <v>60</v>
      </c>
      <c r="B77" s="108"/>
      <c r="C77" s="109" t="s">
        <v>17</v>
      </c>
      <c r="D77" s="107">
        <f>'[1]Tab 1.4'!F99</f>
        <v>322</v>
      </c>
      <c r="E77" s="107">
        <f>'[1]Tab 1.4'!G99</f>
        <v>24</v>
      </c>
      <c r="F77" s="107">
        <f>'[1]Tab 1.4'!H99</f>
        <v>222</v>
      </c>
      <c r="G77" s="107">
        <f>'[1]Tab 1.4'!I99</f>
        <v>21</v>
      </c>
      <c r="H77" s="107">
        <f>'[1]Tab 1.4'!J99</f>
        <v>25</v>
      </c>
      <c r="I77" s="107">
        <f>'[1]Tab 1.4'!K99</f>
        <v>1</v>
      </c>
      <c r="J77" s="107">
        <f>'[1]Tab 1.4'!L99</f>
        <v>37</v>
      </c>
      <c r="K77" s="107">
        <f>'[1]Tab 1.4'!M99</f>
        <v>0</v>
      </c>
      <c r="L77" s="107">
        <f>'[1]Tab 1.4'!N99</f>
        <v>38</v>
      </c>
      <c r="M77" s="107">
        <f>'[1]Tab 1.4'!O99</f>
        <v>2</v>
      </c>
      <c r="N77" s="107">
        <f>'[1]Tab 1.4'!P99</f>
        <v>9</v>
      </c>
      <c r="O77" s="107">
        <f>'[1]Tab 1.4'!Q99</f>
        <v>311</v>
      </c>
      <c r="P77" s="107">
        <f>'[1]Tab 1.4'!R99</f>
        <v>2</v>
      </c>
    </row>
    <row r="78" spans="1:16" ht="11.45" customHeight="1">
      <c r="A78" s="66">
        <f>IF(C78&lt;&gt;"",COUNTA($C$15:C78),"")</f>
        <v>61</v>
      </c>
      <c r="B78" s="108"/>
      <c r="C78" s="109" t="s">
        <v>70</v>
      </c>
      <c r="D78" s="107">
        <f>'[1]Tab 1.4'!F100</f>
        <v>564</v>
      </c>
      <c r="E78" s="107">
        <f>'[1]Tab 1.4'!G100</f>
        <v>49</v>
      </c>
      <c r="F78" s="107">
        <f>'[1]Tab 1.4'!H100</f>
        <v>303</v>
      </c>
      <c r="G78" s="107">
        <f>'[1]Tab 1.4'!I100</f>
        <v>42</v>
      </c>
      <c r="H78" s="107">
        <f>'[1]Tab 1.4'!J100</f>
        <v>27</v>
      </c>
      <c r="I78" s="107">
        <f>'[1]Tab 1.4'!K100</f>
        <v>1</v>
      </c>
      <c r="J78" s="107">
        <f>'[1]Tab 1.4'!L100</f>
        <v>173</v>
      </c>
      <c r="K78" s="107">
        <f>'[1]Tab 1.4'!M100</f>
        <v>2</v>
      </c>
      <c r="L78" s="107">
        <f>'[1]Tab 1.4'!N100</f>
        <v>61</v>
      </c>
      <c r="M78" s="107">
        <f>'[1]Tab 1.4'!O100</f>
        <v>4</v>
      </c>
      <c r="N78" s="107">
        <f>'[1]Tab 1.4'!P100</f>
        <v>19</v>
      </c>
      <c r="O78" s="107">
        <f>'[1]Tab 1.4'!Q100</f>
        <v>539</v>
      </c>
      <c r="P78" s="107">
        <f>'[1]Tab 1.4'!R100</f>
        <v>6</v>
      </c>
    </row>
    <row r="79" spans="1:16" ht="20.100000000000001" customHeight="1">
      <c r="A79" s="66" t="str">
        <f>IF(C79&lt;&gt;"",COUNTA($C$15:C79),"")</f>
        <v/>
      </c>
      <c r="B79" s="88"/>
      <c r="C79" s="102"/>
      <c r="D79" s="206" t="s">
        <v>7</v>
      </c>
      <c r="E79" s="207"/>
      <c r="F79" s="207"/>
      <c r="G79" s="207"/>
      <c r="H79" s="207"/>
      <c r="I79" s="207"/>
      <c r="J79" s="207"/>
      <c r="K79" s="207"/>
      <c r="L79" s="207"/>
      <c r="M79" s="207"/>
      <c r="N79" s="207"/>
      <c r="O79" s="207"/>
      <c r="P79" s="207"/>
    </row>
    <row r="80" spans="1:16" s="91" customFormat="1" ht="23.1" customHeight="1">
      <c r="A80" s="66">
        <f>IF(C80&lt;&gt;"",COUNTA($C$15:C80),"")</f>
        <v>62</v>
      </c>
      <c r="B80" s="72" t="s">
        <v>199</v>
      </c>
      <c r="C80" s="104" t="s">
        <v>16</v>
      </c>
      <c r="D80" s="103">
        <f>'[1]Tab 1.4'!F107</f>
        <v>14</v>
      </c>
      <c r="E80" s="103">
        <f>'[1]Tab 1.4'!G107</f>
        <v>0</v>
      </c>
      <c r="F80" s="103">
        <f>'[1]Tab 1.4'!H107</f>
        <v>0</v>
      </c>
      <c r="G80" s="103">
        <f>'[1]Tab 1.4'!I107</f>
        <v>0</v>
      </c>
      <c r="H80" s="103">
        <f>'[1]Tab 1.4'!J107</f>
        <v>0</v>
      </c>
      <c r="I80" s="103">
        <f>'[1]Tab 1.4'!K107</f>
        <v>0</v>
      </c>
      <c r="J80" s="103">
        <f>'[1]Tab 1.4'!L107</f>
        <v>0</v>
      </c>
      <c r="K80" s="103">
        <f>'[1]Tab 1.4'!M107</f>
        <v>0</v>
      </c>
      <c r="L80" s="103">
        <f>'[1]Tab 1.4'!N107</f>
        <v>14</v>
      </c>
      <c r="M80" s="103">
        <f>'[1]Tab 1.4'!O107</f>
        <v>0</v>
      </c>
      <c r="N80" s="103">
        <f>'[1]Tab 1.4'!P107</f>
        <v>13</v>
      </c>
      <c r="O80" s="103">
        <f>'[1]Tab 1.4'!Q107</f>
        <v>1</v>
      </c>
      <c r="P80" s="103">
        <f>'[1]Tab 1.4'!R107</f>
        <v>0</v>
      </c>
    </row>
    <row r="81" spans="1:16" ht="11.45" customHeight="1">
      <c r="A81" s="66">
        <f>IF(C81&lt;&gt;"",COUNTA($C$15:C81),"")</f>
        <v>63</v>
      </c>
      <c r="B81" s="88" t="s">
        <v>200</v>
      </c>
      <c r="C81" s="102" t="s">
        <v>17</v>
      </c>
      <c r="D81" s="103">
        <f>'[1]Tab 1.4'!F108</f>
        <v>3</v>
      </c>
      <c r="E81" s="103">
        <f>'[1]Tab 1.4'!G108</f>
        <v>0</v>
      </c>
      <c r="F81" s="103">
        <f>'[1]Tab 1.4'!H108</f>
        <v>0</v>
      </c>
      <c r="G81" s="103">
        <f>'[1]Tab 1.4'!I108</f>
        <v>0</v>
      </c>
      <c r="H81" s="103">
        <f>'[1]Tab 1.4'!J108</f>
        <v>0</v>
      </c>
      <c r="I81" s="103">
        <f>'[1]Tab 1.4'!K108</f>
        <v>0</v>
      </c>
      <c r="J81" s="103">
        <f>'[1]Tab 1.4'!L108</f>
        <v>0</v>
      </c>
      <c r="K81" s="103">
        <f>'[1]Tab 1.4'!M108</f>
        <v>0</v>
      </c>
      <c r="L81" s="103">
        <f>'[1]Tab 1.4'!N108</f>
        <v>3</v>
      </c>
      <c r="M81" s="103">
        <f>'[1]Tab 1.4'!O108</f>
        <v>0</v>
      </c>
      <c r="N81" s="103">
        <f>'[1]Tab 1.4'!P108</f>
        <v>3</v>
      </c>
      <c r="O81" s="103">
        <f>'[1]Tab 1.4'!Q108</f>
        <v>0</v>
      </c>
      <c r="P81" s="103">
        <f>'[1]Tab 1.4'!R108</f>
        <v>0</v>
      </c>
    </row>
    <row r="82" spans="1:16" ht="11.45" customHeight="1">
      <c r="A82" s="66">
        <f>IF(C82&lt;&gt;"",COUNTA($C$15:C82),"")</f>
        <v>64</v>
      </c>
      <c r="B82" s="88" t="s">
        <v>144</v>
      </c>
      <c r="C82" s="102" t="s">
        <v>70</v>
      </c>
      <c r="D82" s="103">
        <f>'[1]Tab 1.4'!F109</f>
        <v>17</v>
      </c>
      <c r="E82" s="103">
        <f>'[1]Tab 1.4'!G109</f>
        <v>0</v>
      </c>
      <c r="F82" s="103">
        <f>'[1]Tab 1.4'!H109</f>
        <v>0</v>
      </c>
      <c r="G82" s="103">
        <f>'[1]Tab 1.4'!I109</f>
        <v>0</v>
      </c>
      <c r="H82" s="103">
        <f>'[1]Tab 1.4'!J109</f>
        <v>0</v>
      </c>
      <c r="I82" s="103">
        <f>'[1]Tab 1.4'!K109</f>
        <v>0</v>
      </c>
      <c r="J82" s="103">
        <f>'[1]Tab 1.4'!L109</f>
        <v>0</v>
      </c>
      <c r="K82" s="103">
        <f>'[1]Tab 1.4'!M109</f>
        <v>0</v>
      </c>
      <c r="L82" s="103">
        <f>'[1]Tab 1.4'!N109</f>
        <v>17</v>
      </c>
      <c r="M82" s="103">
        <f>'[1]Tab 1.4'!O109</f>
        <v>0</v>
      </c>
      <c r="N82" s="103">
        <f>'[1]Tab 1.4'!P109</f>
        <v>16</v>
      </c>
      <c r="O82" s="103">
        <f>'[1]Tab 1.4'!Q109</f>
        <v>1</v>
      </c>
      <c r="P82" s="103">
        <f>'[1]Tab 1.4'!R109</f>
        <v>0</v>
      </c>
    </row>
    <row r="83" spans="1:16" s="91" customFormat="1" ht="23.1" customHeight="1">
      <c r="A83" s="66">
        <f>IF(C83&lt;&gt;"",COUNTA($C$15:C83),"")</f>
        <v>65</v>
      </c>
      <c r="B83" s="72" t="s">
        <v>33</v>
      </c>
      <c r="C83" s="104" t="s">
        <v>16</v>
      </c>
      <c r="D83" s="103">
        <f>'[1]Tab 1.4'!F125</f>
        <v>23</v>
      </c>
      <c r="E83" s="103">
        <f>'[1]Tab 1.4'!G125</f>
        <v>2</v>
      </c>
      <c r="F83" s="103">
        <f>'[1]Tab 1.4'!H125</f>
        <v>19</v>
      </c>
      <c r="G83" s="103">
        <f>'[1]Tab 1.4'!I125</f>
        <v>2</v>
      </c>
      <c r="H83" s="103">
        <f>'[1]Tab 1.4'!J125</f>
        <v>0</v>
      </c>
      <c r="I83" s="103">
        <f>'[1]Tab 1.4'!K125</f>
        <v>0</v>
      </c>
      <c r="J83" s="103">
        <f>'[1]Tab 1.4'!L125</f>
        <v>2</v>
      </c>
      <c r="K83" s="103">
        <f>'[1]Tab 1.4'!M125</f>
        <v>0</v>
      </c>
      <c r="L83" s="103">
        <f>'[1]Tab 1.4'!N125</f>
        <v>2</v>
      </c>
      <c r="M83" s="103">
        <f>'[1]Tab 1.4'!O125</f>
        <v>0</v>
      </c>
      <c r="N83" s="103">
        <f>'[1]Tab 1.4'!P125</f>
        <v>10</v>
      </c>
      <c r="O83" s="103">
        <f>'[1]Tab 1.4'!Q125</f>
        <v>13</v>
      </c>
      <c r="P83" s="103">
        <f>'[1]Tab 1.4'!R125</f>
        <v>0</v>
      </c>
    </row>
    <row r="84" spans="1:16" ht="11.45" customHeight="1">
      <c r="A84" s="66">
        <f>IF(C84&lt;&gt;"",COUNTA($C$15:C84),"")</f>
        <v>66</v>
      </c>
      <c r="B84" s="88" t="s">
        <v>132</v>
      </c>
      <c r="C84" s="102" t="s">
        <v>17</v>
      </c>
      <c r="D84" s="103">
        <f>'[1]Tab 1.4'!F126</f>
        <v>72</v>
      </c>
      <c r="E84" s="103">
        <f>'[1]Tab 1.4'!G126</f>
        <v>7</v>
      </c>
      <c r="F84" s="103">
        <f>'[1]Tab 1.4'!H126</f>
        <v>66</v>
      </c>
      <c r="G84" s="103">
        <f>'[1]Tab 1.4'!I126</f>
        <v>7</v>
      </c>
      <c r="H84" s="103">
        <f>'[1]Tab 1.4'!J126</f>
        <v>4</v>
      </c>
      <c r="I84" s="103">
        <f>'[1]Tab 1.4'!K126</f>
        <v>0</v>
      </c>
      <c r="J84" s="103">
        <f>'[1]Tab 1.4'!L126</f>
        <v>2</v>
      </c>
      <c r="K84" s="103">
        <f>'[1]Tab 1.4'!M126</f>
        <v>0</v>
      </c>
      <c r="L84" s="103">
        <f>'[1]Tab 1.4'!N126</f>
        <v>0</v>
      </c>
      <c r="M84" s="103">
        <f>'[1]Tab 1.4'!O126</f>
        <v>0</v>
      </c>
      <c r="N84" s="103">
        <f>'[1]Tab 1.4'!P126</f>
        <v>20</v>
      </c>
      <c r="O84" s="103">
        <f>'[1]Tab 1.4'!Q126</f>
        <v>52</v>
      </c>
      <c r="P84" s="103">
        <f>'[1]Tab 1.4'!R126</f>
        <v>0</v>
      </c>
    </row>
    <row r="85" spans="1:16" ht="11.45" customHeight="1">
      <c r="A85" s="66">
        <f>IF(C85&lt;&gt;"",COUNTA($C$15:C85),"")</f>
        <v>67</v>
      </c>
      <c r="B85" s="88" t="s">
        <v>133</v>
      </c>
      <c r="C85" s="102" t="s">
        <v>70</v>
      </c>
      <c r="D85" s="103">
        <f>'[1]Tab 1.4'!F127</f>
        <v>95</v>
      </c>
      <c r="E85" s="103">
        <f>'[1]Tab 1.4'!G127</f>
        <v>9</v>
      </c>
      <c r="F85" s="103">
        <f>'[1]Tab 1.4'!H127</f>
        <v>85</v>
      </c>
      <c r="G85" s="103">
        <f>'[1]Tab 1.4'!I127</f>
        <v>9</v>
      </c>
      <c r="H85" s="103">
        <f>'[1]Tab 1.4'!J127</f>
        <v>4</v>
      </c>
      <c r="I85" s="103">
        <f>'[1]Tab 1.4'!K127</f>
        <v>0</v>
      </c>
      <c r="J85" s="103">
        <f>'[1]Tab 1.4'!L127</f>
        <v>4</v>
      </c>
      <c r="K85" s="103">
        <f>'[1]Tab 1.4'!M127</f>
        <v>0</v>
      </c>
      <c r="L85" s="103">
        <f>'[1]Tab 1.4'!N127</f>
        <v>2</v>
      </c>
      <c r="M85" s="103">
        <f>'[1]Tab 1.4'!O127</f>
        <v>0</v>
      </c>
      <c r="N85" s="103">
        <f>'[1]Tab 1.4'!P127</f>
        <v>30</v>
      </c>
      <c r="O85" s="103">
        <f>'[1]Tab 1.4'!Q127</f>
        <v>65</v>
      </c>
      <c r="P85" s="103">
        <f>'[1]Tab 1.4'!R127</f>
        <v>0</v>
      </c>
    </row>
    <row r="86" spans="1:16" s="91" customFormat="1" ht="23.1" customHeight="1">
      <c r="A86" s="66">
        <f>IF(C86&lt;&gt;"",COUNTA($C$15:C86),"")</f>
        <v>68</v>
      </c>
      <c r="B86" s="105" t="s">
        <v>90</v>
      </c>
      <c r="C86" s="106" t="s">
        <v>16</v>
      </c>
      <c r="D86" s="107">
        <f>'[1]Tab 1.4'!F131</f>
        <v>37</v>
      </c>
      <c r="E86" s="107">
        <f>'[1]Tab 1.4'!G131</f>
        <v>2</v>
      </c>
      <c r="F86" s="107">
        <f>'[1]Tab 1.4'!H131</f>
        <v>19</v>
      </c>
      <c r="G86" s="107">
        <f>'[1]Tab 1.4'!I131</f>
        <v>2</v>
      </c>
      <c r="H86" s="107">
        <f>'[1]Tab 1.4'!J131</f>
        <v>0</v>
      </c>
      <c r="I86" s="107">
        <f>'[1]Tab 1.4'!K131</f>
        <v>0</v>
      </c>
      <c r="J86" s="107">
        <f>'[1]Tab 1.4'!L131</f>
        <v>2</v>
      </c>
      <c r="K86" s="107">
        <f>'[1]Tab 1.4'!M131</f>
        <v>0</v>
      </c>
      <c r="L86" s="107">
        <f>'[1]Tab 1.4'!N131</f>
        <v>16</v>
      </c>
      <c r="M86" s="107">
        <f>'[1]Tab 1.4'!O131</f>
        <v>0</v>
      </c>
      <c r="N86" s="107">
        <f>'[1]Tab 1.4'!P131</f>
        <v>23</v>
      </c>
      <c r="O86" s="107">
        <f>'[1]Tab 1.4'!Q131</f>
        <v>14</v>
      </c>
      <c r="P86" s="107">
        <f>'[1]Tab 1.4'!R131</f>
        <v>0</v>
      </c>
    </row>
    <row r="87" spans="1:16" ht="11.45" customHeight="1">
      <c r="A87" s="66">
        <f>IF(C87&lt;&gt;"",COUNTA($C$15:C87),"")</f>
        <v>69</v>
      </c>
      <c r="B87" s="108"/>
      <c r="C87" s="109" t="s">
        <v>17</v>
      </c>
      <c r="D87" s="107">
        <f>'[1]Tab 1.4'!F132</f>
        <v>75</v>
      </c>
      <c r="E87" s="107">
        <f>'[1]Tab 1.4'!G132</f>
        <v>7</v>
      </c>
      <c r="F87" s="107">
        <f>'[1]Tab 1.4'!H132</f>
        <v>66</v>
      </c>
      <c r="G87" s="107">
        <f>'[1]Tab 1.4'!I132</f>
        <v>7</v>
      </c>
      <c r="H87" s="107">
        <f>'[1]Tab 1.4'!J132</f>
        <v>4</v>
      </c>
      <c r="I87" s="107">
        <f>'[1]Tab 1.4'!K132</f>
        <v>0</v>
      </c>
      <c r="J87" s="107">
        <f>'[1]Tab 1.4'!L132</f>
        <v>2</v>
      </c>
      <c r="K87" s="107">
        <f>'[1]Tab 1.4'!M132</f>
        <v>0</v>
      </c>
      <c r="L87" s="107">
        <f>'[1]Tab 1.4'!N132</f>
        <v>3</v>
      </c>
      <c r="M87" s="107">
        <f>'[1]Tab 1.4'!O132</f>
        <v>0</v>
      </c>
      <c r="N87" s="107">
        <f>'[1]Tab 1.4'!P132</f>
        <v>23</v>
      </c>
      <c r="O87" s="107">
        <f>'[1]Tab 1.4'!Q132</f>
        <v>52</v>
      </c>
      <c r="P87" s="107">
        <f>'[1]Tab 1.4'!R132</f>
        <v>0</v>
      </c>
    </row>
    <row r="88" spans="1:16" ht="11.45" customHeight="1">
      <c r="A88" s="66">
        <f>IF(C88&lt;&gt;"",COUNTA($C$15:C88),"")</f>
        <v>70</v>
      </c>
      <c r="B88" s="108"/>
      <c r="C88" s="109" t="s">
        <v>70</v>
      </c>
      <c r="D88" s="107">
        <f>'[1]Tab 1.4'!F133</f>
        <v>112</v>
      </c>
      <c r="E88" s="107">
        <f>'[1]Tab 1.4'!G133</f>
        <v>9</v>
      </c>
      <c r="F88" s="107">
        <f>'[1]Tab 1.4'!H133</f>
        <v>85</v>
      </c>
      <c r="G88" s="107">
        <f>'[1]Tab 1.4'!I133</f>
        <v>9</v>
      </c>
      <c r="H88" s="107">
        <f>'[1]Tab 1.4'!J133</f>
        <v>4</v>
      </c>
      <c r="I88" s="107">
        <f>'[1]Tab 1.4'!K133</f>
        <v>0</v>
      </c>
      <c r="J88" s="107">
        <f>'[1]Tab 1.4'!L133</f>
        <v>4</v>
      </c>
      <c r="K88" s="107">
        <f>'[1]Tab 1.4'!M133</f>
        <v>0</v>
      </c>
      <c r="L88" s="107">
        <f>'[1]Tab 1.4'!N133</f>
        <v>19</v>
      </c>
      <c r="M88" s="107">
        <f>'[1]Tab 1.4'!O133</f>
        <v>0</v>
      </c>
      <c r="N88" s="107">
        <f>'[1]Tab 1.4'!P133</f>
        <v>46</v>
      </c>
      <c r="O88" s="107">
        <f>'[1]Tab 1.4'!Q133</f>
        <v>66</v>
      </c>
      <c r="P88" s="107">
        <f>'[1]Tab 1.4'!R133</f>
        <v>0</v>
      </c>
    </row>
    <row r="89" spans="1:16" ht="20.100000000000001" customHeight="1">
      <c r="A89" s="66" t="str">
        <f>IF(C89&lt;&gt;"",COUNTA($C$15:C89),"")</f>
        <v/>
      </c>
      <c r="B89" s="88"/>
      <c r="C89" s="102"/>
      <c r="D89" s="206" t="s">
        <v>24</v>
      </c>
      <c r="E89" s="207"/>
      <c r="F89" s="207"/>
      <c r="G89" s="207"/>
      <c r="H89" s="207"/>
      <c r="I89" s="207"/>
      <c r="J89" s="207"/>
      <c r="K89" s="207"/>
      <c r="L89" s="207"/>
      <c r="M89" s="207"/>
      <c r="N89" s="207"/>
      <c r="O89" s="207"/>
      <c r="P89" s="207"/>
    </row>
    <row r="90" spans="1:16" s="91" customFormat="1" ht="23.1" customHeight="1">
      <c r="A90" s="66">
        <f>IF(C90&lt;&gt;"",COUNTA($C$15:C90),"")</f>
        <v>71</v>
      </c>
      <c r="B90" s="72" t="s">
        <v>191</v>
      </c>
      <c r="C90" s="104" t="s">
        <v>16</v>
      </c>
      <c r="D90" s="103">
        <f>'[1]Tab 1.4'!F134</f>
        <v>6</v>
      </c>
      <c r="E90" s="103">
        <f>'[1]Tab 1.4'!G134</f>
        <v>2</v>
      </c>
      <c r="F90" s="103">
        <f>'[1]Tab 1.4'!H134</f>
        <v>2</v>
      </c>
      <c r="G90" s="103">
        <f>'[1]Tab 1.4'!I134</f>
        <v>1</v>
      </c>
      <c r="H90" s="103">
        <f>'[1]Tab 1.4'!J134</f>
        <v>0</v>
      </c>
      <c r="I90" s="103">
        <f>'[1]Tab 1.4'!K134</f>
        <v>0</v>
      </c>
      <c r="J90" s="103">
        <f>'[1]Tab 1.4'!L134</f>
        <v>3</v>
      </c>
      <c r="K90" s="103">
        <f>'[1]Tab 1.4'!M134</f>
        <v>0</v>
      </c>
      <c r="L90" s="103">
        <f>'[1]Tab 1.4'!N134</f>
        <v>1</v>
      </c>
      <c r="M90" s="103">
        <f>'[1]Tab 1.4'!O134</f>
        <v>1</v>
      </c>
      <c r="N90" s="103">
        <f>'[1]Tab 1.4'!P134</f>
        <v>0</v>
      </c>
      <c r="O90" s="103">
        <f>'[1]Tab 1.4'!Q134</f>
        <v>6</v>
      </c>
      <c r="P90" s="103">
        <f>'[1]Tab 1.4'!R134</f>
        <v>0</v>
      </c>
    </row>
    <row r="91" spans="1:16" ht="11.45" customHeight="1">
      <c r="A91" s="66">
        <f>IF(C91&lt;&gt;"",COUNTA($C$15:C91),"")</f>
        <v>72</v>
      </c>
      <c r="B91" s="88"/>
      <c r="C91" s="102" t="s">
        <v>17</v>
      </c>
      <c r="D91" s="103">
        <f>'[1]Tab 1.4'!F135</f>
        <v>45</v>
      </c>
      <c r="E91" s="103">
        <f>'[1]Tab 1.4'!G135</f>
        <v>1</v>
      </c>
      <c r="F91" s="103">
        <f>'[1]Tab 1.4'!H135</f>
        <v>44</v>
      </c>
      <c r="G91" s="103">
        <f>'[1]Tab 1.4'!I135</f>
        <v>1</v>
      </c>
      <c r="H91" s="103">
        <f>'[1]Tab 1.4'!J135</f>
        <v>0</v>
      </c>
      <c r="I91" s="103">
        <f>'[1]Tab 1.4'!K135</f>
        <v>0</v>
      </c>
      <c r="J91" s="103">
        <f>'[1]Tab 1.4'!L135</f>
        <v>1</v>
      </c>
      <c r="K91" s="103">
        <f>'[1]Tab 1.4'!M135</f>
        <v>0</v>
      </c>
      <c r="L91" s="103">
        <f>'[1]Tab 1.4'!N135</f>
        <v>0</v>
      </c>
      <c r="M91" s="103">
        <f>'[1]Tab 1.4'!O135</f>
        <v>0</v>
      </c>
      <c r="N91" s="103">
        <f>'[1]Tab 1.4'!P135</f>
        <v>0</v>
      </c>
      <c r="O91" s="103">
        <f>'[1]Tab 1.4'!Q135</f>
        <v>45</v>
      </c>
      <c r="P91" s="103">
        <f>'[1]Tab 1.4'!R135</f>
        <v>0</v>
      </c>
    </row>
    <row r="92" spans="1:16" ht="11.45" customHeight="1">
      <c r="A92" s="66">
        <f>IF(C92&lt;&gt;"",COUNTA($C$15:C92),"")</f>
        <v>73</v>
      </c>
      <c r="B92" s="88"/>
      <c r="C92" s="102" t="s">
        <v>70</v>
      </c>
      <c r="D92" s="103">
        <f>'[1]Tab 1.4'!F136</f>
        <v>51</v>
      </c>
      <c r="E92" s="103">
        <f>'[1]Tab 1.4'!G136</f>
        <v>3</v>
      </c>
      <c r="F92" s="103">
        <f>'[1]Tab 1.4'!H136</f>
        <v>46</v>
      </c>
      <c r="G92" s="103">
        <f>'[1]Tab 1.4'!I136</f>
        <v>2</v>
      </c>
      <c r="H92" s="103">
        <f>'[1]Tab 1.4'!J136</f>
        <v>0</v>
      </c>
      <c r="I92" s="103">
        <f>'[1]Tab 1.4'!K136</f>
        <v>0</v>
      </c>
      <c r="J92" s="103">
        <f>'[1]Tab 1.4'!L136</f>
        <v>4</v>
      </c>
      <c r="K92" s="103">
        <f>'[1]Tab 1.4'!M136</f>
        <v>0</v>
      </c>
      <c r="L92" s="103">
        <f>'[1]Tab 1.4'!N136</f>
        <v>1</v>
      </c>
      <c r="M92" s="103">
        <f>'[1]Tab 1.4'!O136</f>
        <v>1</v>
      </c>
      <c r="N92" s="103">
        <f>'[1]Tab 1.4'!P136</f>
        <v>0</v>
      </c>
      <c r="O92" s="103">
        <f>'[1]Tab 1.4'!Q136</f>
        <v>51</v>
      </c>
      <c r="P92" s="103">
        <f>'[1]Tab 1.4'!R136</f>
        <v>0</v>
      </c>
    </row>
    <row r="93" spans="1:16" s="91" customFormat="1" ht="23.1" customHeight="1">
      <c r="A93" s="66">
        <f>IF(C93&lt;&gt;"",COUNTA($C$15:C93),"")</f>
        <v>74</v>
      </c>
      <c r="B93" s="72" t="s">
        <v>31</v>
      </c>
      <c r="C93" s="104" t="s">
        <v>16</v>
      </c>
      <c r="D93" s="103">
        <f>'[1]Tab 1.4'!F137</f>
        <v>7</v>
      </c>
      <c r="E93" s="103">
        <f>'[1]Tab 1.4'!G137</f>
        <v>1</v>
      </c>
      <c r="F93" s="103">
        <f>'[1]Tab 1.4'!H137</f>
        <v>1</v>
      </c>
      <c r="G93" s="103">
        <f>'[1]Tab 1.4'!I137</f>
        <v>1</v>
      </c>
      <c r="H93" s="103">
        <f>'[1]Tab 1.4'!J137</f>
        <v>0</v>
      </c>
      <c r="I93" s="103">
        <f>'[1]Tab 1.4'!K137</f>
        <v>0</v>
      </c>
      <c r="J93" s="103">
        <f>'[1]Tab 1.4'!L137</f>
        <v>6</v>
      </c>
      <c r="K93" s="103">
        <f>'[1]Tab 1.4'!M137</f>
        <v>0</v>
      </c>
      <c r="L93" s="103">
        <f>'[1]Tab 1.4'!N137</f>
        <v>0</v>
      </c>
      <c r="M93" s="103">
        <f>'[1]Tab 1.4'!O137</f>
        <v>0</v>
      </c>
      <c r="N93" s="103">
        <f>'[1]Tab 1.4'!P137</f>
        <v>0</v>
      </c>
      <c r="O93" s="103">
        <f>'[1]Tab 1.4'!Q137</f>
        <v>7</v>
      </c>
      <c r="P93" s="103">
        <f>'[1]Tab 1.4'!R137</f>
        <v>0</v>
      </c>
    </row>
    <row r="94" spans="1:16" ht="11.45" customHeight="1">
      <c r="A94" s="66">
        <f>IF(C94&lt;&gt;"",COUNTA($C$15:C94),"")</f>
        <v>75</v>
      </c>
      <c r="B94" s="88"/>
      <c r="C94" s="102" t="s">
        <v>17</v>
      </c>
      <c r="D94" s="103">
        <f>'[1]Tab 1.4'!F138</f>
        <v>8</v>
      </c>
      <c r="E94" s="103">
        <f>'[1]Tab 1.4'!G138</f>
        <v>1</v>
      </c>
      <c r="F94" s="103">
        <f>'[1]Tab 1.4'!H138</f>
        <v>6</v>
      </c>
      <c r="G94" s="103">
        <f>'[1]Tab 1.4'!I138</f>
        <v>1</v>
      </c>
      <c r="H94" s="103">
        <f>'[1]Tab 1.4'!J138</f>
        <v>0</v>
      </c>
      <c r="I94" s="103">
        <f>'[1]Tab 1.4'!K138</f>
        <v>0</v>
      </c>
      <c r="J94" s="103">
        <f>'[1]Tab 1.4'!L138</f>
        <v>2</v>
      </c>
      <c r="K94" s="103">
        <f>'[1]Tab 1.4'!M138</f>
        <v>0</v>
      </c>
      <c r="L94" s="103">
        <f>'[1]Tab 1.4'!N138</f>
        <v>0</v>
      </c>
      <c r="M94" s="103">
        <f>'[1]Tab 1.4'!O138</f>
        <v>0</v>
      </c>
      <c r="N94" s="103">
        <f>'[1]Tab 1.4'!P138</f>
        <v>0</v>
      </c>
      <c r="O94" s="103">
        <f>'[1]Tab 1.4'!Q138</f>
        <v>8</v>
      </c>
      <c r="P94" s="103">
        <f>'[1]Tab 1.4'!R138</f>
        <v>0</v>
      </c>
    </row>
    <row r="95" spans="1:16" ht="11.45" customHeight="1">
      <c r="A95" s="66">
        <f>IF(C95&lt;&gt;"",COUNTA($C$15:C95),"")</f>
        <v>76</v>
      </c>
      <c r="B95" s="88"/>
      <c r="C95" s="102" t="s">
        <v>70</v>
      </c>
      <c r="D95" s="103">
        <f>'[1]Tab 1.4'!F139</f>
        <v>15</v>
      </c>
      <c r="E95" s="103">
        <f>'[1]Tab 1.4'!G139</f>
        <v>2</v>
      </c>
      <c r="F95" s="103">
        <f>'[1]Tab 1.4'!H139</f>
        <v>7</v>
      </c>
      <c r="G95" s="103">
        <f>'[1]Tab 1.4'!I139</f>
        <v>2</v>
      </c>
      <c r="H95" s="103">
        <f>'[1]Tab 1.4'!J139</f>
        <v>0</v>
      </c>
      <c r="I95" s="103">
        <f>'[1]Tab 1.4'!K139</f>
        <v>0</v>
      </c>
      <c r="J95" s="103">
        <f>'[1]Tab 1.4'!L139</f>
        <v>8</v>
      </c>
      <c r="K95" s="103">
        <f>'[1]Tab 1.4'!M139</f>
        <v>0</v>
      </c>
      <c r="L95" s="103">
        <f>'[1]Tab 1.4'!N139</f>
        <v>0</v>
      </c>
      <c r="M95" s="103">
        <f>'[1]Tab 1.4'!O139</f>
        <v>0</v>
      </c>
      <c r="N95" s="103">
        <f>'[1]Tab 1.4'!P139</f>
        <v>0</v>
      </c>
      <c r="O95" s="103">
        <f>'[1]Tab 1.4'!Q139</f>
        <v>15</v>
      </c>
      <c r="P95" s="103">
        <f>'[1]Tab 1.4'!R139</f>
        <v>0</v>
      </c>
    </row>
    <row r="96" spans="1:16" s="91" customFormat="1" ht="23.1" customHeight="1">
      <c r="A96" s="66">
        <f>IF(C96&lt;&gt;"",COUNTA($C$15:C96),"")</f>
        <v>77</v>
      </c>
      <c r="B96" s="72" t="s">
        <v>174</v>
      </c>
      <c r="C96" s="104" t="s">
        <v>16</v>
      </c>
      <c r="D96" s="103">
        <f>'[1]Tab 1.4'!F140</f>
        <v>27</v>
      </c>
      <c r="E96" s="103">
        <f>'[1]Tab 1.4'!G140</f>
        <v>0</v>
      </c>
      <c r="F96" s="103">
        <f>'[1]Tab 1.4'!H140</f>
        <v>3</v>
      </c>
      <c r="G96" s="103">
        <f>'[1]Tab 1.4'!I140</f>
        <v>0</v>
      </c>
      <c r="H96" s="103">
        <f>'[1]Tab 1.4'!J140</f>
        <v>0</v>
      </c>
      <c r="I96" s="103">
        <f>'[1]Tab 1.4'!K140</f>
        <v>0</v>
      </c>
      <c r="J96" s="103">
        <f>'[1]Tab 1.4'!L140</f>
        <v>8</v>
      </c>
      <c r="K96" s="103">
        <f>'[1]Tab 1.4'!M140</f>
        <v>0</v>
      </c>
      <c r="L96" s="103">
        <f>'[1]Tab 1.4'!N140</f>
        <v>16</v>
      </c>
      <c r="M96" s="103">
        <f>'[1]Tab 1.4'!O140</f>
        <v>0</v>
      </c>
      <c r="N96" s="103">
        <f>'[1]Tab 1.4'!P140</f>
        <v>13</v>
      </c>
      <c r="O96" s="103">
        <f>'[1]Tab 1.4'!Q140</f>
        <v>14</v>
      </c>
      <c r="P96" s="103">
        <f>'[1]Tab 1.4'!R140</f>
        <v>0</v>
      </c>
    </row>
    <row r="97" spans="1:16" ht="11.45" customHeight="1">
      <c r="A97" s="66">
        <f>IF(C97&lt;&gt;"",COUNTA($C$15:C97),"")</f>
        <v>78</v>
      </c>
      <c r="B97" s="88" t="s">
        <v>200</v>
      </c>
      <c r="C97" s="102" t="s">
        <v>17</v>
      </c>
      <c r="D97" s="103">
        <f>'[1]Tab 1.4'!F141</f>
        <v>96</v>
      </c>
      <c r="E97" s="103">
        <f>'[1]Tab 1.4'!G141</f>
        <v>3</v>
      </c>
      <c r="F97" s="103">
        <f>'[1]Tab 1.4'!H141</f>
        <v>84</v>
      </c>
      <c r="G97" s="103">
        <f>'[1]Tab 1.4'!I141</f>
        <v>3</v>
      </c>
      <c r="H97" s="103">
        <f>'[1]Tab 1.4'!J141</f>
        <v>0</v>
      </c>
      <c r="I97" s="103">
        <f>'[1]Tab 1.4'!K141</f>
        <v>0</v>
      </c>
      <c r="J97" s="103">
        <f>'[1]Tab 1.4'!L141</f>
        <v>1</v>
      </c>
      <c r="K97" s="103">
        <f>'[1]Tab 1.4'!M141</f>
        <v>0</v>
      </c>
      <c r="L97" s="103">
        <f>'[1]Tab 1.4'!N141</f>
        <v>11</v>
      </c>
      <c r="M97" s="103">
        <f>'[1]Tab 1.4'!O141</f>
        <v>0</v>
      </c>
      <c r="N97" s="103">
        <f>'[1]Tab 1.4'!P141</f>
        <v>3</v>
      </c>
      <c r="O97" s="103">
        <f>'[1]Tab 1.4'!Q141</f>
        <v>93</v>
      </c>
      <c r="P97" s="103">
        <f>'[1]Tab 1.4'!R141</f>
        <v>0</v>
      </c>
    </row>
    <row r="98" spans="1:16" ht="11.45" customHeight="1">
      <c r="A98" s="66">
        <f>IF(C98&lt;&gt;"",COUNTA($C$15:C98),"")</f>
        <v>79</v>
      </c>
      <c r="B98" s="88" t="s">
        <v>144</v>
      </c>
      <c r="C98" s="102" t="s">
        <v>70</v>
      </c>
      <c r="D98" s="103">
        <f>'[1]Tab 1.4'!F142</f>
        <v>123</v>
      </c>
      <c r="E98" s="103">
        <f>'[1]Tab 1.4'!G142</f>
        <v>3</v>
      </c>
      <c r="F98" s="103">
        <f>'[1]Tab 1.4'!H142</f>
        <v>87</v>
      </c>
      <c r="G98" s="103">
        <f>'[1]Tab 1.4'!I142</f>
        <v>3</v>
      </c>
      <c r="H98" s="103">
        <f>'[1]Tab 1.4'!J142</f>
        <v>0</v>
      </c>
      <c r="I98" s="103">
        <f>'[1]Tab 1.4'!K142</f>
        <v>0</v>
      </c>
      <c r="J98" s="103">
        <f>'[1]Tab 1.4'!L142</f>
        <v>9</v>
      </c>
      <c r="K98" s="103">
        <f>'[1]Tab 1.4'!M142</f>
        <v>0</v>
      </c>
      <c r="L98" s="103">
        <f>'[1]Tab 1.4'!N142</f>
        <v>27</v>
      </c>
      <c r="M98" s="103">
        <f>'[1]Tab 1.4'!O142</f>
        <v>0</v>
      </c>
      <c r="N98" s="103">
        <f>'[1]Tab 1.4'!P142</f>
        <v>16</v>
      </c>
      <c r="O98" s="103">
        <f>'[1]Tab 1.4'!Q142</f>
        <v>107</v>
      </c>
      <c r="P98" s="103">
        <f>'[1]Tab 1.4'!R142</f>
        <v>0</v>
      </c>
    </row>
    <row r="99" spans="1:16" s="91" customFormat="1" ht="23.1" customHeight="1">
      <c r="A99" s="66">
        <f>IF(C99&lt;&gt;"",COUNTA($C$15:C99),"")</f>
        <v>80</v>
      </c>
      <c r="B99" s="72" t="s">
        <v>145</v>
      </c>
      <c r="C99" s="104" t="s">
        <v>16</v>
      </c>
      <c r="D99" s="103">
        <f>'[1]Tab 1.4'!F143</f>
        <v>100</v>
      </c>
      <c r="E99" s="103">
        <f>'[1]Tab 1.4'!G143</f>
        <v>3</v>
      </c>
      <c r="F99" s="103">
        <f>'[1]Tab 1.4'!H143</f>
        <v>8</v>
      </c>
      <c r="G99" s="103">
        <f>'[1]Tab 1.4'!I143</f>
        <v>1</v>
      </c>
      <c r="H99" s="103">
        <f>'[1]Tab 1.4'!J143</f>
        <v>0</v>
      </c>
      <c r="I99" s="103">
        <f>'[1]Tab 1.4'!K143</f>
        <v>0</v>
      </c>
      <c r="J99" s="103">
        <f>'[1]Tab 1.4'!L143</f>
        <v>90</v>
      </c>
      <c r="K99" s="103">
        <f>'[1]Tab 1.4'!M143</f>
        <v>2</v>
      </c>
      <c r="L99" s="103">
        <f>'[1]Tab 1.4'!N143</f>
        <v>2</v>
      </c>
      <c r="M99" s="103">
        <f>'[1]Tab 1.4'!O143</f>
        <v>0</v>
      </c>
      <c r="N99" s="103">
        <f>'[1]Tab 1.4'!P143</f>
        <v>0</v>
      </c>
      <c r="O99" s="103">
        <f>'[1]Tab 1.4'!Q143</f>
        <v>100</v>
      </c>
      <c r="P99" s="103">
        <f>'[1]Tab 1.4'!R143</f>
        <v>0</v>
      </c>
    </row>
    <row r="100" spans="1:16" ht="11.45" customHeight="1">
      <c r="A100" s="66">
        <f>IF(C100&lt;&gt;"",COUNTA($C$15:C100),"")</f>
        <v>81</v>
      </c>
      <c r="B100" s="88" t="s">
        <v>142</v>
      </c>
      <c r="C100" s="102" t="s">
        <v>17</v>
      </c>
      <c r="D100" s="103">
        <f>'[1]Tab 1.4'!F144</f>
        <v>181</v>
      </c>
      <c r="E100" s="103">
        <f>'[1]Tab 1.4'!G144</f>
        <v>1</v>
      </c>
      <c r="F100" s="103">
        <f>'[1]Tab 1.4'!H144</f>
        <v>63</v>
      </c>
      <c r="G100" s="103">
        <f>'[1]Tab 1.4'!I144</f>
        <v>1</v>
      </c>
      <c r="H100" s="103">
        <f>'[1]Tab 1.4'!J144</f>
        <v>0</v>
      </c>
      <c r="I100" s="103">
        <f>'[1]Tab 1.4'!K144</f>
        <v>0</v>
      </c>
      <c r="J100" s="103">
        <f>'[1]Tab 1.4'!L144</f>
        <v>118</v>
      </c>
      <c r="K100" s="103">
        <f>'[1]Tab 1.4'!M144</f>
        <v>0</v>
      </c>
      <c r="L100" s="103">
        <f>'[1]Tab 1.4'!N144</f>
        <v>0</v>
      </c>
      <c r="M100" s="103">
        <f>'[1]Tab 1.4'!O144</f>
        <v>0</v>
      </c>
      <c r="N100" s="103">
        <f>'[1]Tab 1.4'!P144</f>
        <v>0</v>
      </c>
      <c r="O100" s="103">
        <f>'[1]Tab 1.4'!Q144</f>
        <v>181</v>
      </c>
      <c r="P100" s="103">
        <f>'[1]Tab 1.4'!R144</f>
        <v>0</v>
      </c>
    </row>
    <row r="101" spans="1:16" ht="11.45" customHeight="1">
      <c r="A101" s="66">
        <f>IF(C101&lt;&gt;"",COUNTA($C$15:C101),"")</f>
        <v>82</v>
      </c>
      <c r="B101" s="88"/>
      <c r="C101" s="102" t="s">
        <v>70</v>
      </c>
      <c r="D101" s="103">
        <f>'[1]Tab 1.4'!F145</f>
        <v>281</v>
      </c>
      <c r="E101" s="103">
        <f>'[1]Tab 1.4'!G145</f>
        <v>4</v>
      </c>
      <c r="F101" s="103">
        <f>'[1]Tab 1.4'!H145</f>
        <v>71</v>
      </c>
      <c r="G101" s="103">
        <f>'[1]Tab 1.4'!I145</f>
        <v>2</v>
      </c>
      <c r="H101" s="103">
        <f>'[1]Tab 1.4'!J145</f>
        <v>0</v>
      </c>
      <c r="I101" s="103">
        <f>'[1]Tab 1.4'!K145</f>
        <v>0</v>
      </c>
      <c r="J101" s="103">
        <f>'[1]Tab 1.4'!L145</f>
        <v>208</v>
      </c>
      <c r="K101" s="103">
        <f>'[1]Tab 1.4'!M145</f>
        <v>2</v>
      </c>
      <c r="L101" s="103">
        <f>'[1]Tab 1.4'!N145</f>
        <v>2</v>
      </c>
      <c r="M101" s="103">
        <f>'[1]Tab 1.4'!O145</f>
        <v>0</v>
      </c>
      <c r="N101" s="103">
        <f>'[1]Tab 1.4'!P145</f>
        <v>0</v>
      </c>
      <c r="O101" s="103">
        <f>'[1]Tab 1.4'!Q145</f>
        <v>281</v>
      </c>
      <c r="P101" s="103">
        <f>'[1]Tab 1.4'!R145</f>
        <v>0</v>
      </c>
    </row>
    <row r="102" spans="1:16" s="91" customFormat="1" ht="23.1" customHeight="1">
      <c r="A102" s="66">
        <f>IF(C102&lt;&gt;"",COUNTA($C$15:C102),"")</f>
        <v>83</v>
      </c>
      <c r="B102" s="72" t="s">
        <v>201</v>
      </c>
      <c r="C102" s="104" t="s">
        <v>16</v>
      </c>
      <c r="D102" s="103">
        <f>'[1]Tab 1.4'!F146</f>
        <v>932</v>
      </c>
      <c r="E102" s="103">
        <f>'[1]Tab 1.4'!G146</f>
        <v>6</v>
      </c>
      <c r="F102" s="103">
        <f>'[1]Tab 1.4'!H146</f>
        <v>8</v>
      </c>
      <c r="G102" s="103">
        <f>'[1]Tab 1.4'!I146</f>
        <v>1</v>
      </c>
      <c r="H102" s="103">
        <f>'[1]Tab 1.4'!J146</f>
        <v>0</v>
      </c>
      <c r="I102" s="103">
        <f>'[1]Tab 1.4'!K146</f>
        <v>0</v>
      </c>
      <c r="J102" s="103">
        <f>'[1]Tab 1.4'!L146</f>
        <v>5</v>
      </c>
      <c r="K102" s="103">
        <f>'[1]Tab 1.4'!M146</f>
        <v>1</v>
      </c>
      <c r="L102" s="103">
        <f>'[1]Tab 1.4'!N146</f>
        <v>919</v>
      </c>
      <c r="M102" s="103">
        <f>'[1]Tab 1.4'!O146</f>
        <v>4</v>
      </c>
      <c r="N102" s="103">
        <f>'[1]Tab 1.4'!P146</f>
        <v>0</v>
      </c>
      <c r="O102" s="103">
        <f>'[1]Tab 1.4'!Q146</f>
        <v>845</v>
      </c>
      <c r="P102" s="103">
        <f>'[1]Tab 1.4'!R146</f>
        <v>87</v>
      </c>
    </row>
    <row r="103" spans="1:16" ht="11.45" customHeight="1">
      <c r="A103" s="66">
        <f>IF(C103&lt;&gt;"",COUNTA($C$15:C103),"")</f>
        <v>84</v>
      </c>
      <c r="B103" s="88" t="s">
        <v>202</v>
      </c>
      <c r="C103" s="102" t="s">
        <v>17</v>
      </c>
      <c r="D103" s="103">
        <f>'[1]Tab 1.4'!F147</f>
        <v>3755</v>
      </c>
      <c r="E103" s="103">
        <f>'[1]Tab 1.4'!G147</f>
        <v>3</v>
      </c>
      <c r="F103" s="103">
        <f>'[1]Tab 1.4'!H147</f>
        <v>23</v>
      </c>
      <c r="G103" s="103">
        <f>'[1]Tab 1.4'!I147</f>
        <v>2</v>
      </c>
      <c r="H103" s="103">
        <f>'[1]Tab 1.4'!J147</f>
        <v>0</v>
      </c>
      <c r="I103" s="103">
        <f>'[1]Tab 1.4'!K147</f>
        <v>0</v>
      </c>
      <c r="J103" s="103">
        <f>'[1]Tab 1.4'!L147</f>
        <v>84</v>
      </c>
      <c r="K103" s="103">
        <f>'[1]Tab 1.4'!M147</f>
        <v>0</v>
      </c>
      <c r="L103" s="103">
        <f>'[1]Tab 1.4'!N147</f>
        <v>3648</v>
      </c>
      <c r="M103" s="103">
        <f>'[1]Tab 1.4'!O147</f>
        <v>1</v>
      </c>
      <c r="N103" s="103">
        <f>'[1]Tab 1.4'!P147</f>
        <v>0</v>
      </c>
      <c r="O103" s="103">
        <f>'[1]Tab 1.4'!Q147</f>
        <v>3541</v>
      </c>
      <c r="P103" s="103">
        <f>'[1]Tab 1.4'!R147</f>
        <v>214</v>
      </c>
    </row>
    <row r="104" spans="1:16" ht="11.45" customHeight="1">
      <c r="A104" s="66">
        <f>IF(C104&lt;&gt;"",COUNTA($C$15:C104),"")</f>
        <v>85</v>
      </c>
      <c r="B104" s="88" t="s">
        <v>144</v>
      </c>
      <c r="C104" s="102" t="s">
        <v>70</v>
      </c>
      <c r="D104" s="103">
        <f>'[1]Tab 1.4'!F148</f>
        <v>4687</v>
      </c>
      <c r="E104" s="103">
        <f>'[1]Tab 1.4'!G148</f>
        <v>9</v>
      </c>
      <c r="F104" s="103">
        <f>'[1]Tab 1.4'!H148</f>
        <v>31</v>
      </c>
      <c r="G104" s="103">
        <f>'[1]Tab 1.4'!I148</f>
        <v>3</v>
      </c>
      <c r="H104" s="103">
        <f>'[1]Tab 1.4'!J148</f>
        <v>0</v>
      </c>
      <c r="I104" s="103">
        <f>'[1]Tab 1.4'!K148</f>
        <v>0</v>
      </c>
      <c r="J104" s="103">
        <f>'[1]Tab 1.4'!L148</f>
        <v>89</v>
      </c>
      <c r="K104" s="103">
        <f>'[1]Tab 1.4'!M148</f>
        <v>1</v>
      </c>
      <c r="L104" s="103">
        <f>'[1]Tab 1.4'!N148</f>
        <v>4567</v>
      </c>
      <c r="M104" s="103">
        <f>'[1]Tab 1.4'!O148</f>
        <v>5</v>
      </c>
      <c r="N104" s="103">
        <f>'[1]Tab 1.4'!P148</f>
        <v>0</v>
      </c>
      <c r="O104" s="103">
        <f>'[1]Tab 1.4'!Q148</f>
        <v>4386</v>
      </c>
      <c r="P104" s="103">
        <f>'[1]Tab 1.4'!R148</f>
        <v>301</v>
      </c>
    </row>
    <row r="105" spans="1:16" s="91" customFormat="1" ht="23.1" customHeight="1">
      <c r="A105" s="66">
        <f>IF(C105&lt;&gt;"",COUNTA($C$15:C105),"")</f>
        <v>86</v>
      </c>
      <c r="B105" s="72" t="s">
        <v>49</v>
      </c>
      <c r="C105" s="104" t="s">
        <v>16</v>
      </c>
      <c r="D105" s="103">
        <f>'[1]Tab 1.4'!F149</f>
        <v>34</v>
      </c>
      <c r="E105" s="103">
        <f>'[1]Tab 1.4'!G149</f>
        <v>1</v>
      </c>
      <c r="F105" s="103">
        <f>'[1]Tab 1.4'!H149</f>
        <v>5</v>
      </c>
      <c r="G105" s="103">
        <f>'[1]Tab 1.4'!I149</f>
        <v>1</v>
      </c>
      <c r="H105" s="103">
        <f>'[1]Tab 1.4'!J149</f>
        <v>0</v>
      </c>
      <c r="I105" s="103">
        <f>'[1]Tab 1.4'!K149</f>
        <v>0</v>
      </c>
      <c r="J105" s="103">
        <f>'[1]Tab 1.4'!L149</f>
        <v>25</v>
      </c>
      <c r="K105" s="103">
        <f>'[1]Tab 1.4'!M149</f>
        <v>0</v>
      </c>
      <c r="L105" s="103">
        <f>'[1]Tab 1.4'!N149</f>
        <v>4</v>
      </c>
      <c r="M105" s="103">
        <f>'[1]Tab 1.4'!O149</f>
        <v>0</v>
      </c>
      <c r="N105" s="103">
        <f>'[1]Tab 1.4'!P149</f>
        <v>0</v>
      </c>
      <c r="O105" s="103">
        <f>'[1]Tab 1.4'!Q149</f>
        <v>34</v>
      </c>
      <c r="P105" s="103">
        <f>'[1]Tab 1.4'!R149</f>
        <v>0</v>
      </c>
    </row>
    <row r="106" spans="1:16" ht="11.45" customHeight="1">
      <c r="A106" s="66">
        <f>IF(C106&lt;&gt;"",COUNTA($C$15:C106),"")</f>
        <v>87</v>
      </c>
      <c r="B106" s="88" t="s">
        <v>196</v>
      </c>
      <c r="C106" s="102" t="s">
        <v>17</v>
      </c>
      <c r="D106" s="103">
        <f>'[1]Tab 1.4'!F150</f>
        <v>47</v>
      </c>
      <c r="E106" s="103">
        <f>'[1]Tab 1.4'!G150</f>
        <v>1</v>
      </c>
      <c r="F106" s="103">
        <f>'[1]Tab 1.4'!H150</f>
        <v>20</v>
      </c>
      <c r="G106" s="103">
        <f>'[1]Tab 1.4'!I150</f>
        <v>1</v>
      </c>
      <c r="H106" s="103">
        <f>'[1]Tab 1.4'!J150</f>
        <v>0</v>
      </c>
      <c r="I106" s="103">
        <f>'[1]Tab 1.4'!K150</f>
        <v>0</v>
      </c>
      <c r="J106" s="103">
        <f>'[1]Tab 1.4'!L150</f>
        <v>25</v>
      </c>
      <c r="K106" s="103">
        <f>'[1]Tab 1.4'!M150</f>
        <v>0</v>
      </c>
      <c r="L106" s="103">
        <f>'[1]Tab 1.4'!N150</f>
        <v>2</v>
      </c>
      <c r="M106" s="103">
        <f>'[1]Tab 1.4'!O150</f>
        <v>0</v>
      </c>
      <c r="N106" s="103">
        <f>'[1]Tab 1.4'!P150</f>
        <v>0</v>
      </c>
      <c r="O106" s="103">
        <f>'[1]Tab 1.4'!Q150</f>
        <v>47</v>
      </c>
      <c r="P106" s="103">
        <f>'[1]Tab 1.4'!R150</f>
        <v>0</v>
      </c>
    </row>
    <row r="107" spans="1:16" ht="11.45" customHeight="1">
      <c r="A107" s="66">
        <f>IF(C107&lt;&gt;"",COUNTA($C$15:C107),"")</f>
        <v>88</v>
      </c>
      <c r="B107" s="88" t="s">
        <v>197</v>
      </c>
      <c r="C107" s="102" t="s">
        <v>70</v>
      </c>
      <c r="D107" s="103">
        <f>'[1]Tab 1.4'!F151</f>
        <v>81</v>
      </c>
      <c r="E107" s="103">
        <f>'[1]Tab 1.4'!G151</f>
        <v>2</v>
      </c>
      <c r="F107" s="103">
        <f>'[1]Tab 1.4'!H151</f>
        <v>25</v>
      </c>
      <c r="G107" s="103">
        <f>'[1]Tab 1.4'!I151</f>
        <v>2</v>
      </c>
      <c r="H107" s="103">
        <f>'[1]Tab 1.4'!J151</f>
        <v>0</v>
      </c>
      <c r="I107" s="103">
        <f>'[1]Tab 1.4'!K151</f>
        <v>0</v>
      </c>
      <c r="J107" s="103">
        <f>'[1]Tab 1.4'!L151</f>
        <v>50</v>
      </c>
      <c r="K107" s="103">
        <f>'[1]Tab 1.4'!M151</f>
        <v>0</v>
      </c>
      <c r="L107" s="103">
        <f>'[1]Tab 1.4'!N151</f>
        <v>6</v>
      </c>
      <c r="M107" s="103">
        <f>'[1]Tab 1.4'!O151</f>
        <v>0</v>
      </c>
      <c r="N107" s="103">
        <f>'[1]Tab 1.4'!P151</f>
        <v>0</v>
      </c>
      <c r="O107" s="103">
        <f>'[1]Tab 1.4'!Q151</f>
        <v>81</v>
      </c>
      <c r="P107" s="103">
        <f>'[1]Tab 1.4'!R151</f>
        <v>0</v>
      </c>
    </row>
    <row r="108" spans="1:16" s="91" customFormat="1" ht="23.1" customHeight="1">
      <c r="A108" s="66">
        <f>IF(C108&lt;&gt;"",COUNTA($C$15:C108),"")</f>
        <v>89</v>
      </c>
      <c r="B108" s="72" t="s">
        <v>146</v>
      </c>
      <c r="C108" s="104" t="s">
        <v>16</v>
      </c>
      <c r="D108" s="103">
        <f>'[1]Tab 1.4'!F152</f>
        <v>142</v>
      </c>
      <c r="E108" s="103">
        <f>'[1]Tab 1.4'!G152</f>
        <v>4</v>
      </c>
      <c r="F108" s="103">
        <f>'[1]Tab 1.4'!H152</f>
        <v>5</v>
      </c>
      <c r="G108" s="103">
        <f>'[1]Tab 1.4'!I152</f>
        <v>1</v>
      </c>
      <c r="H108" s="103">
        <f>'[1]Tab 1.4'!J152</f>
        <v>0</v>
      </c>
      <c r="I108" s="103">
        <f>'[1]Tab 1.4'!K152</f>
        <v>0</v>
      </c>
      <c r="J108" s="103">
        <f>'[1]Tab 1.4'!L152</f>
        <v>132</v>
      </c>
      <c r="K108" s="103">
        <f>'[1]Tab 1.4'!M152</f>
        <v>3</v>
      </c>
      <c r="L108" s="103">
        <f>'[1]Tab 1.4'!N152</f>
        <v>5</v>
      </c>
      <c r="M108" s="103">
        <f>'[1]Tab 1.4'!O152</f>
        <v>0</v>
      </c>
      <c r="N108" s="103">
        <f>'[1]Tab 1.4'!P152</f>
        <v>0</v>
      </c>
      <c r="O108" s="103">
        <f>'[1]Tab 1.4'!Q152</f>
        <v>142</v>
      </c>
      <c r="P108" s="103">
        <f>'[1]Tab 1.4'!R152</f>
        <v>0</v>
      </c>
    </row>
    <row r="109" spans="1:16" ht="11.45" customHeight="1">
      <c r="A109" s="66">
        <f>IF(C109&lt;&gt;"",COUNTA($C$15:C109),"")</f>
        <v>90</v>
      </c>
      <c r="B109" s="88" t="s">
        <v>144</v>
      </c>
      <c r="C109" s="102" t="s">
        <v>17</v>
      </c>
      <c r="D109" s="103">
        <f>'[1]Tab 1.4'!F153</f>
        <v>104</v>
      </c>
      <c r="E109" s="103">
        <f>'[1]Tab 1.4'!G153</f>
        <v>4</v>
      </c>
      <c r="F109" s="103">
        <f>'[1]Tab 1.4'!H153</f>
        <v>63</v>
      </c>
      <c r="G109" s="103">
        <f>'[1]Tab 1.4'!I153</f>
        <v>4</v>
      </c>
      <c r="H109" s="103">
        <f>'[1]Tab 1.4'!J153</f>
        <v>0</v>
      </c>
      <c r="I109" s="103">
        <f>'[1]Tab 1.4'!K153</f>
        <v>0</v>
      </c>
      <c r="J109" s="103">
        <f>'[1]Tab 1.4'!L153</f>
        <v>39</v>
      </c>
      <c r="K109" s="103">
        <f>'[1]Tab 1.4'!M153</f>
        <v>0</v>
      </c>
      <c r="L109" s="103">
        <f>'[1]Tab 1.4'!N153</f>
        <v>2</v>
      </c>
      <c r="M109" s="103">
        <f>'[1]Tab 1.4'!O153</f>
        <v>0</v>
      </c>
      <c r="N109" s="103">
        <f>'[1]Tab 1.4'!P153</f>
        <v>0</v>
      </c>
      <c r="O109" s="103">
        <f>'[1]Tab 1.4'!Q153</f>
        <v>104</v>
      </c>
      <c r="P109" s="103">
        <f>'[1]Tab 1.4'!R153</f>
        <v>0</v>
      </c>
    </row>
    <row r="110" spans="1:16" ht="11.45" customHeight="1">
      <c r="A110" s="66">
        <f>IF(C110&lt;&gt;"",COUNTA($C$15:C110),"")</f>
        <v>91</v>
      </c>
      <c r="B110" s="88"/>
      <c r="C110" s="102" t="s">
        <v>70</v>
      </c>
      <c r="D110" s="103">
        <f>'[1]Tab 1.4'!F154</f>
        <v>246</v>
      </c>
      <c r="E110" s="103">
        <f>'[1]Tab 1.4'!G154</f>
        <v>8</v>
      </c>
      <c r="F110" s="103">
        <f>'[1]Tab 1.4'!H154</f>
        <v>68</v>
      </c>
      <c r="G110" s="103">
        <f>'[1]Tab 1.4'!I154</f>
        <v>5</v>
      </c>
      <c r="H110" s="103">
        <f>'[1]Tab 1.4'!J154</f>
        <v>0</v>
      </c>
      <c r="I110" s="103">
        <f>'[1]Tab 1.4'!K154</f>
        <v>0</v>
      </c>
      <c r="J110" s="103">
        <f>'[1]Tab 1.4'!L154</f>
        <v>171</v>
      </c>
      <c r="K110" s="103">
        <f>'[1]Tab 1.4'!M154</f>
        <v>3</v>
      </c>
      <c r="L110" s="103">
        <f>'[1]Tab 1.4'!N154</f>
        <v>7</v>
      </c>
      <c r="M110" s="103">
        <f>'[1]Tab 1.4'!O154</f>
        <v>0</v>
      </c>
      <c r="N110" s="103">
        <f>'[1]Tab 1.4'!P154</f>
        <v>0</v>
      </c>
      <c r="O110" s="103">
        <f>'[1]Tab 1.4'!Q154</f>
        <v>246</v>
      </c>
      <c r="P110" s="103">
        <f>'[1]Tab 1.4'!R154</f>
        <v>0</v>
      </c>
    </row>
    <row r="111" spans="1:16" s="91" customFormat="1" ht="23.1" customHeight="1">
      <c r="A111" s="66">
        <f>IF(C111&lt;&gt;"",COUNTA($C$15:C111),"")</f>
        <v>92</v>
      </c>
      <c r="B111" s="72" t="s">
        <v>147</v>
      </c>
      <c r="C111" s="104" t="s">
        <v>16</v>
      </c>
      <c r="D111" s="103">
        <f>'[1]Tab 1.4'!F155</f>
        <v>14</v>
      </c>
      <c r="E111" s="103">
        <f>'[1]Tab 1.4'!G155</f>
        <v>0</v>
      </c>
      <c r="F111" s="103">
        <f>'[1]Tab 1.4'!H155</f>
        <v>3</v>
      </c>
      <c r="G111" s="103">
        <f>'[1]Tab 1.4'!I155</f>
        <v>0</v>
      </c>
      <c r="H111" s="103">
        <f>'[1]Tab 1.4'!J155</f>
        <v>0</v>
      </c>
      <c r="I111" s="103">
        <f>'[1]Tab 1.4'!K155</f>
        <v>0</v>
      </c>
      <c r="J111" s="103">
        <f>'[1]Tab 1.4'!L155</f>
        <v>10</v>
      </c>
      <c r="K111" s="103">
        <f>'[1]Tab 1.4'!M155</f>
        <v>0</v>
      </c>
      <c r="L111" s="103">
        <f>'[1]Tab 1.4'!N155</f>
        <v>1</v>
      </c>
      <c r="M111" s="103">
        <f>'[1]Tab 1.4'!O155</f>
        <v>0</v>
      </c>
      <c r="N111" s="103">
        <f>'[1]Tab 1.4'!P155</f>
        <v>0</v>
      </c>
      <c r="O111" s="103">
        <f>'[1]Tab 1.4'!Q155</f>
        <v>14</v>
      </c>
      <c r="P111" s="103">
        <f>'[1]Tab 1.4'!R155</f>
        <v>0</v>
      </c>
    </row>
    <row r="112" spans="1:16" ht="11.45" customHeight="1">
      <c r="A112" s="66">
        <f>IF(C112&lt;&gt;"",COUNTA($C$15:C112),"")</f>
        <v>93</v>
      </c>
      <c r="B112" s="88" t="s">
        <v>205</v>
      </c>
      <c r="C112" s="102" t="s">
        <v>17</v>
      </c>
      <c r="D112" s="103">
        <f>'[1]Tab 1.4'!F156</f>
        <v>15</v>
      </c>
      <c r="E112" s="103">
        <f>'[1]Tab 1.4'!G156</f>
        <v>0</v>
      </c>
      <c r="F112" s="103">
        <f>'[1]Tab 1.4'!H156</f>
        <v>8</v>
      </c>
      <c r="G112" s="103">
        <f>'[1]Tab 1.4'!I156</f>
        <v>0</v>
      </c>
      <c r="H112" s="103">
        <f>'[1]Tab 1.4'!J156</f>
        <v>0</v>
      </c>
      <c r="I112" s="103">
        <f>'[1]Tab 1.4'!K156</f>
        <v>0</v>
      </c>
      <c r="J112" s="103">
        <f>'[1]Tab 1.4'!L156</f>
        <v>6</v>
      </c>
      <c r="K112" s="103">
        <f>'[1]Tab 1.4'!M156</f>
        <v>0</v>
      </c>
      <c r="L112" s="103">
        <f>'[1]Tab 1.4'!N156</f>
        <v>1</v>
      </c>
      <c r="M112" s="103">
        <f>'[1]Tab 1.4'!O156</f>
        <v>0</v>
      </c>
      <c r="N112" s="103">
        <f>'[1]Tab 1.4'!P156</f>
        <v>0</v>
      </c>
      <c r="O112" s="103">
        <f>'[1]Tab 1.4'!Q156</f>
        <v>15</v>
      </c>
      <c r="P112" s="103">
        <f>'[1]Tab 1.4'!R156</f>
        <v>0</v>
      </c>
    </row>
    <row r="113" spans="1:16" ht="11.45" customHeight="1">
      <c r="A113" s="66">
        <f>IF(C113&lt;&gt;"",COUNTA($C$15:C113),"")</f>
        <v>94</v>
      </c>
      <c r="B113" s="88"/>
      <c r="C113" s="102" t="s">
        <v>70</v>
      </c>
      <c r="D113" s="103">
        <f>'[1]Tab 1.4'!F157</f>
        <v>29</v>
      </c>
      <c r="E113" s="103">
        <f>'[1]Tab 1.4'!G157</f>
        <v>0</v>
      </c>
      <c r="F113" s="103">
        <f>'[1]Tab 1.4'!H157</f>
        <v>11</v>
      </c>
      <c r="G113" s="103">
        <f>'[1]Tab 1.4'!I157</f>
        <v>0</v>
      </c>
      <c r="H113" s="103">
        <f>'[1]Tab 1.4'!J157</f>
        <v>0</v>
      </c>
      <c r="I113" s="103">
        <f>'[1]Tab 1.4'!K157</f>
        <v>0</v>
      </c>
      <c r="J113" s="103">
        <f>'[1]Tab 1.4'!L157</f>
        <v>16</v>
      </c>
      <c r="K113" s="103">
        <f>'[1]Tab 1.4'!M157</f>
        <v>0</v>
      </c>
      <c r="L113" s="103">
        <f>'[1]Tab 1.4'!N157</f>
        <v>2</v>
      </c>
      <c r="M113" s="103">
        <f>'[1]Tab 1.4'!O157</f>
        <v>0</v>
      </c>
      <c r="N113" s="103">
        <f>'[1]Tab 1.4'!P157</f>
        <v>0</v>
      </c>
      <c r="O113" s="103">
        <f>'[1]Tab 1.4'!Q157</f>
        <v>29</v>
      </c>
      <c r="P113" s="103">
        <f>'[1]Tab 1.4'!R157</f>
        <v>0</v>
      </c>
    </row>
    <row r="114" spans="1:16" s="91" customFormat="1" ht="23.1" customHeight="1">
      <c r="A114" s="66">
        <f>IF(C114&lt;&gt;"",COUNTA($C$15:C114),"")</f>
        <v>95</v>
      </c>
      <c r="B114" s="72" t="s">
        <v>33</v>
      </c>
      <c r="C114" s="104" t="s">
        <v>16</v>
      </c>
      <c r="D114" s="103">
        <f>'[1]Tab 1.4'!F158</f>
        <v>621</v>
      </c>
      <c r="E114" s="103">
        <f>'[1]Tab 1.4'!G158</f>
        <v>108</v>
      </c>
      <c r="F114" s="103">
        <f>'[1]Tab 1.4'!H158</f>
        <v>247</v>
      </c>
      <c r="G114" s="103">
        <f>'[1]Tab 1.4'!I158</f>
        <v>76</v>
      </c>
      <c r="H114" s="103">
        <f>'[1]Tab 1.4'!J158</f>
        <v>35</v>
      </c>
      <c r="I114" s="103">
        <f>'[1]Tab 1.4'!K158</f>
        <v>16</v>
      </c>
      <c r="J114" s="103">
        <f>'[1]Tab 1.4'!L158</f>
        <v>228</v>
      </c>
      <c r="K114" s="103">
        <f>'[1]Tab 1.4'!M158</f>
        <v>10</v>
      </c>
      <c r="L114" s="103">
        <f>'[1]Tab 1.4'!N158</f>
        <v>111</v>
      </c>
      <c r="M114" s="103">
        <f>'[1]Tab 1.4'!O158</f>
        <v>6</v>
      </c>
      <c r="N114" s="103">
        <f>'[1]Tab 1.4'!P158</f>
        <v>44</v>
      </c>
      <c r="O114" s="103">
        <f>'[1]Tab 1.4'!Q158</f>
        <v>504</v>
      </c>
      <c r="P114" s="103">
        <f>'[1]Tab 1.4'!R158</f>
        <v>73</v>
      </c>
    </row>
    <row r="115" spans="1:16" ht="11.45" customHeight="1">
      <c r="A115" s="66">
        <f>IF(C115&lt;&gt;"",COUNTA($C$15:C115),"")</f>
        <v>96</v>
      </c>
      <c r="B115" s="88" t="s">
        <v>203</v>
      </c>
      <c r="C115" s="102" t="s">
        <v>17</v>
      </c>
      <c r="D115" s="103">
        <f>'[1]Tab 1.4'!F159</f>
        <v>1100</v>
      </c>
      <c r="E115" s="103">
        <f>'[1]Tab 1.4'!G159</f>
        <v>116</v>
      </c>
      <c r="F115" s="103">
        <f>'[1]Tab 1.4'!H159</f>
        <v>627</v>
      </c>
      <c r="G115" s="103">
        <f>'[1]Tab 1.4'!I159</f>
        <v>101</v>
      </c>
      <c r="H115" s="103">
        <f>'[1]Tab 1.4'!J159</f>
        <v>130</v>
      </c>
      <c r="I115" s="103">
        <f>'[1]Tab 1.4'!K159</f>
        <v>9</v>
      </c>
      <c r="J115" s="103">
        <f>'[1]Tab 1.4'!L159</f>
        <v>52</v>
      </c>
      <c r="K115" s="103">
        <f>'[1]Tab 1.4'!M159</f>
        <v>2</v>
      </c>
      <c r="L115" s="103">
        <f>'[1]Tab 1.4'!N159</f>
        <v>291</v>
      </c>
      <c r="M115" s="103">
        <f>'[1]Tab 1.4'!O159</f>
        <v>4</v>
      </c>
      <c r="N115" s="103">
        <f>'[1]Tab 1.4'!P159</f>
        <v>76</v>
      </c>
      <c r="O115" s="103">
        <f>'[1]Tab 1.4'!Q159</f>
        <v>770</v>
      </c>
      <c r="P115" s="103">
        <f>'[1]Tab 1.4'!R159</f>
        <v>254</v>
      </c>
    </row>
    <row r="116" spans="1:16" ht="11.45" customHeight="1">
      <c r="A116" s="66">
        <f>IF(C116&lt;&gt;"",COUNTA($C$15:C116),"")</f>
        <v>97</v>
      </c>
      <c r="B116" s="88" t="s">
        <v>204</v>
      </c>
      <c r="C116" s="102" t="s">
        <v>70</v>
      </c>
      <c r="D116" s="103">
        <f>'[1]Tab 1.4'!F160</f>
        <v>1721</v>
      </c>
      <c r="E116" s="103">
        <f>'[1]Tab 1.4'!G160</f>
        <v>224</v>
      </c>
      <c r="F116" s="103">
        <f>'[1]Tab 1.4'!H160</f>
        <v>874</v>
      </c>
      <c r="G116" s="103">
        <f>'[1]Tab 1.4'!I160</f>
        <v>177</v>
      </c>
      <c r="H116" s="103">
        <f>'[1]Tab 1.4'!J160</f>
        <v>165</v>
      </c>
      <c r="I116" s="103">
        <f>'[1]Tab 1.4'!K160</f>
        <v>25</v>
      </c>
      <c r="J116" s="103">
        <f>'[1]Tab 1.4'!L160</f>
        <v>280</v>
      </c>
      <c r="K116" s="103">
        <f>'[1]Tab 1.4'!M160</f>
        <v>12</v>
      </c>
      <c r="L116" s="103">
        <f>'[1]Tab 1.4'!N160</f>
        <v>402</v>
      </c>
      <c r="M116" s="103">
        <f>'[1]Tab 1.4'!O160</f>
        <v>10</v>
      </c>
      <c r="N116" s="103">
        <f>'[1]Tab 1.4'!P160</f>
        <v>120</v>
      </c>
      <c r="O116" s="103">
        <f>'[1]Tab 1.4'!Q160</f>
        <v>1274</v>
      </c>
      <c r="P116" s="103">
        <f>'[1]Tab 1.4'!R160</f>
        <v>327</v>
      </c>
    </row>
    <row r="117" spans="1:16" s="91" customFormat="1" ht="23.1" customHeight="1">
      <c r="A117" s="66">
        <f>IF(C117&lt;&gt;"",COUNTA($C$15:C117),"")</f>
        <v>98</v>
      </c>
      <c r="B117" s="72" t="s">
        <v>33</v>
      </c>
      <c r="C117" s="104" t="s">
        <v>16</v>
      </c>
      <c r="D117" s="103">
        <f>'[1]Tab 1.4'!F161</f>
        <v>719</v>
      </c>
      <c r="E117" s="103">
        <f>'[1]Tab 1.4'!G161</f>
        <v>79</v>
      </c>
      <c r="F117" s="103">
        <f>'[1]Tab 1.4'!H161</f>
        <v>289</v>
      </c>
      <c r="G117" s="103">
        <f>'[1]Tab 1.4'!I161</f>
        <v>78</v>
      </c>
      <c r="H117" s="103">
        <f>'[1]Tab 1.4'!J161</f>
        <v>1</v>
      </c>
      <c r="I117" s="103">
        <f>'[1]Tab 1.4'!K161</f>
        <v>0</v>
      </c>
      <c r="J117" s="103">
        <f>'[1]Tab 1.4'!L161</f>
        <v>135</v>
      </c>
      <c r="K117" s="103">
        <f>'[1]Tab 1.4'!M161</f>
        <v>1</v>
      </c>
      <c r="L117" s="103">
        <f>'[1]Tab 1.4'!N161</f>
        <v>294</v>
      </c>
      <c r="M117" s="103">
        <f>'[1]Tab 1.4'!O161</f>
        <v>0</v>
      </c>
      <c r="N117" s="103">
        <f>'[1]Tab 1.4'!P161</f>
        <v>1</v>
      </c>
      <c r="O117" s="103">
        <f>'[1]Tab 1.4'!Q161</f>
        <v>569</v>
      </c>
      <c r="P117" s="103">
        <f>'[1]Tab 1.4'!R161</f>
        <v>149</v>
      </c>
    </row>
    <row r="118" spans="1:16" ht="11.45" customHeight="1">
      <c r="A118" s="66">
        <f>IF(C118&lt;&gt;"",COUNTA($C$15:C118),"")</f>
        <v>99</v>
      </c>
      <c r="B118" s="88" t="s">
        <v>187</v>
      </c>
      <c r="C118" s="102" t="s">
        <v>17</v>
      </c>
      <c r="D118" s="103">
        <f>'[1]Tab 1.4'!F162</f>
        <v>1503</v>
      </c>
      <c r="E118" s="103">
        <f>'[1]Tab 1.4'!G162</f>
        <v>72</v>
      </c>
      <c r="F118" s="103">
        <f>'[1]Tab 1.4'!H162</f>
        <v>558</v>
      </c>
      <c r="G118" s="103">
        <f>'[1]Tab 1.4'!I162</f>
        <v>68</v>
      </c>
      <c r="H118" s="103">
        <f>'[1]Tab 1.4'!J162</f>
        <v>3</v>
      </c>
      <c r="I118" s="103">
        <f>'[1]Tab 1.4'!K162</f>
        <v>1</v>
      </c>
      <c r="J118" s="103">
        <f>'[1]Tab 1.4'!L162</f>
        <v>45</v>
      </c>
      <c r="K118" s="103">
        <f>'[1]Tab 1.4'!M162</f>
        <v>2</v>
      </c>
      <c r="L118" s="103">
        <f>'[1]Tab 1.4'!N162</f>
        <v>897</v>
      </c>
      <c r="M118" s="103">
        <f>'[1]Tab 1.4'!O162</f>
        <v>1</v>
      </c>
      <c r="N118" s="103">
        <f>'[1]Tab 1.4'!P162</f>
        <v>1</v>
      </c>
      <c r="O118" s="103">
        <f>'[1]Tab 1.4'!Q162</f>
        <v>1080</v>
      </c>
      <c r="P118" s="103">
        <f>'[1]Tab 1.4'!R162</f>
        <v>422</v>
      </c>
    </row>
    <row r="119" spans="1:16" ht="11.45" customHeight="1">
      <c r="A119" s="66">
        <f>IF(C119&lt;&gt;"",COUNTA($C$15:C119),"")</f>
        <v>100</v>
      </c>
      <c r="B119" s="88" t="s">
        <v>135</v>
      </c>
      <c r="C119" s="102" t="s">
        <v>70</v>
      </c>
      <c r="D119" s="103">
        <f>'[1]Tab 1.4'!F163</f>
        <v>2222</v>
      </c>
      <c r="E119" s="103">
        <f>'[1]Tab 1.4'!G163</f>
        <v>151</v>
      </c>
      <c r="F119" s="103">
        <f>'[1]Tab 1.4'!H163</f>
        <v>847</v>
      </c>
      <c r="G119" s="103">
        <f>'[1]Tab 1.4'!I163</f>
        <v>146</v>
      </c>
      <c r="H119" s="103">
        <f>'[1]Tab 1.4'!J163</f>
        <v>4</v>
      </c>
      <c r="I119" s="103">
        <f>'[1]Tab 1.4'!K163</f>
        <v>1</v>
      </c>
      <c r="J119" s="103">
        <f>'[1]Tab 1.4'!L163</f>
        <v>180</v>
      </c>
      <c r="K119" s="103">
        <f>'[1]Tab 1.4'!M163</f>
        <v>3</v>
      </c>
      <c r="L119" s="103">
        <f>'[1]Tab 1.4'!N163</f>
        <v>1191</v>
      </c>
      <c r="M119" s="103">
        <f>'[1]Tab 1.4'!O163</f>
        <v>1</v>
      </c>
      <c r="N119" s="103">
        <f>'[1]Tab 1.4'!P163</f>
        <v>2</v>
      </c>
      <c r="O119" s="103">
        <f>'[1]Tab 1.4'!Q163</f>
        <v>1649</v>
      </c>
      <c r="P119" s="103">
        <f>'[1]Tab 1.4'!R163</f>
        <v>571</v>
      </c>
    </row>
    <row r="120" spans="1:16" s="91" customFormat="1" ht="23.1" customHeight="1">
      <c r="A120" s="66">
        <f>IF(C120&lt;&gt;"",COUNTA($C$15:C120),"")</f>
        <v>101</v>
      </c>
      <c r="B120" s="105" t="s">
        <v>42</v>
      </c>
      <c r="C120" s="106" t="s">
        <v>16</v>
      </c>
      <c r="D120" s="107">
        <f>'[1]Tab 1.4'!F164</f>
        <v>2602</v>
      </c>
      <c r="E120" s="107">
        <f>'[1]Tab 1.4'!G164</f>
        <v>204</v>
      </c>
      <c r="F120" s="107">
        <f>'[1]Tab 1.4'!H164</f>
        <v>571</v>
      </c>
      <c r="G120" s="107">
        <f>'[1]Tab 1.4'!I164</f>
        <v>160</v>
      </c>
      <c r="H120" s="107">
        <f>'[1]Tab 1.4'!J164</f>
        <v>36</v>
      </c>
      <c r="I120" s="107">
        <f>'[1]Tab 1.4'!K164</f>
        <v>16</v>
      </c>
      <c r="J120" s="107">
        <f>'[1]Tab 1.4'!L164</f>
        <v>642</v>
      </c>
      <c r="K120" s="107">
        <f>'[1]Tab 1.4'!M164</f>
        <v>17</v>
      </c>
      <c r="L120" s="107">
        <f>'[1]Tab 1.4'!N164</f>
        <v>1353</v>
      </c>
      <c r="M120" s="107">
        <f>'[1]Tab 1.4'!O164</f>
        <v>11</v>
      </c>
      <c r="N120" s="107">
        <f>'[1]Tab 1.4'!P164</f>
        <v>58</v>
      </c>
      <c r="O120" s="107">
        <f>'[1]Tab 1.4'!Q164</f>
        <v>2235</v>
      </c>
      <c r="P120" s="107">
        <f>'[1]Tab 1.4'!R164</f>
        <v>309</v>
      </c>
    </row>
    <row r="121" spans="1:16" ht="11.45" customHeight="1">
      <c r="A121" s="66">
        <f>IF(C121&lt;&gt;"",COUNTA($C$15:C121),"")</f>
        <v>102</v>
      </c>
      <c r="B121" s="108"/>
      <c r="C121" s="109" t="s">
        <v>17</v>
      </c>
      <c r="D121" s="107">
        <f>'[1]Tab 1.4'!F165</f>
        <v>6854</v>
      </c>
      <c r="E121" s="107">
        <f>'[1]Tab 1.4'!G165</f>
        <v>202</v>
      </c>
      <c r="F121" s="107">
        <f>'[1]Tab 1.4'!H165</f>
        <v>1496</v>
      </c>
      <c r="G121" s="107">
        <f>'[1]Tab 1.4'!I165</f>
        <v>182</v>
      </c>
      <c r="H121" s="107">
        <f>'[1]Tab 1.4'!J165</f>
        <v>133</v>
      </c>
      <c r="I121" s="107">
        <f>'[1]Tab 1.4'!K165</f>
        <v>10</v>
      </c>
      <c r="J121" s="107">
        <f>'[1]Tab 1.4'!L165</f>
        <v>373</v>
      </c>
      <c r="K121" s="107">
        <f>'[1]Tab 1.4'!M165</f>
        <v>4</v>
      </c>
      <c r="L121" s="107">
        <f>'[1]Tab 1.4'!N165</f>
        <v>4852</v>
      </c>
      <c r="M121" s="107">
        <f>'[1]Tab 1.4'!O165</f>
        <v>6</v>
      </c>
      <c r="N121" s="107">
        <f>'[1]Tab 1.4'!P165</f>
        <v>80</v>
      </c>
      <c r="O121" s="107">
        <f>'[1]Tab 1.4'!Q165</f>
        <v>5884</v>
      </c>
      <c r="P121" s="107">
        <f>'[1]Tab 1.4'!R165</f>
        <v>890</v>
      </c>
    </row>
    <row r="122" spans="1:16" ht="11.45" customHeight="1">
      <c r="A122" s="66">
        <f>IF(C122&lt;&gt;"",COUNTA($C$15:C122),"")</f>
        <v>103</v>
      </c>
      <c r="B122" s="108"/>
      <c r="C122" s="109" t="s">
        <v>18</v>
      </c>
      <c r="D122" s="107">
        <f>'[1]Tab 1.4'!F166</f>
        <v>9456</v>
      </c>
      <c r="E122" s="107">
        <f>'[1]Tab 1.4'!G166</f>
        <v>406</v>
      </c>
      <c r="F122" s="107">
        <f>'[1]Tab 1.4'!H166</f>
        <v>2067</v>
      </c>
      <c r="G122" s="107">
        <f>'[1]Tab 1.4'!I166</f>
        <v>342</v>
      </c>
      <c r="H122" s="107">
        <f>'[1]Tab 1.4'!J166</f>
        <v>169</v>
      </c>
      <c r="I122" s="107">
        <f>'[1]Tab 1.4'!K166</f>
        <v>26</v>
      </c>
      <c r="J122" s="107">
        <f>'[1]Tab 1.4'!L166</f>
        <v>1015</v>
      </c>
      <c r="K122" s="107">
        <f>'[1]Tab 1.4'!M166</f>
        <v>21</v>
      </c>
      <c r="L122" s="107">
        <f>'[1]Tab 1.4'!N166</f>
        <v>6205</v>
      </c>
      <c r="M122" s="107">
        <f>'[1]Tab 1.4'!O166</f>
        <v>17</v>
      </c>
      <c r="N122" s="107">
        <f>'[1]Tab 1.4'!P166</f>
        <v>138</v>
      </c>
      <c r="O122" s="107">
        <f>'[1]Tab 1.4'!Q166</f>
        <v>8119</v>
      </c>
      <c r="P122" s="107">
        <f>'[1]Tab 1.4'!R166</f>
        <v>1199</v>
      </c>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7">
    <mergeCell ref="H6:H14"/>
    <mergeCell ref="D16:P16"/>
    <mergeCell ref="O6:O14"/>
    <mergeCell ref="F6:F14"/>
    <mergeCell ref="J4:K5"/>
    <mergeCell ref="L4:M5"/>
    <mergeCell ref="P6:P14"/>
    <mergeCell ref="M6:M7"/>
    <mergeCell ref="I6:I7"/>
    <mergeCell ref="I8:I14"/>
    <mergeCell ref="K6:K7"/>
    <mergeCell ref="K8:K14"/>
    <mergeCell ref="N6:N14"/>
    <mergeCell ref="B3:B14"/>
    <mergeCell ref="E6:E7"/>
    <mergeCell ref="E8:E14"/>
    <mergeCell ref="G6:G7"/>
    <mergeCell ref="G8:G14"/>
    <mergeCell ref="D3:E5"/>
    <mergeCell ref="C3:C14"/>
    <mergeCell ref="D6:D14"/>
    <mergeCell ref="D50:P50"/>
    <mergeCell ref="D57:P57"/>
    <mergeCell ref="D79:P79"/>
    <mergeCell ref="D89:P89"/>
    <mergeCell ref="A1:C1"/>
    <mergeCell ref="D1:P1"/>
    <mergeCell ref="F3:M3"/>
    <mergeCell ref="A3:A14"/>
    <mergeCell ref="F4:G5"/>
    <mergeCell ref="H4:I5"/>
    <mergeCell ref="L6:L14"/>
    <mergeCell ref="J6:J14"/>
    <mergeCell ref="N3:P5"/>
    <mergeCell ref="M8:M14"/>
    <mergeCell ref="A2:C2"/>
    <mergeCell ref="D2:P2"/>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2024 00&amp;R&amp;"-,Standard"&amp;7&amp;P</oddFooter>
    <evenFooter>&amp;L&amp;"-,Standard"&amp;7&amp;P&amp;R&amp;"-,Standard"&amp;7StatA MV, Statistischer Bericht B343 2024 00</evenFooter>
  </headerFooter>
  <rowBreaks count="1" manualBreakCount="1">
    <brk id="4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M459"/>
  <sheetViews>
    <sheetView zoomScale="140" zoomScaleNormal="140" workbookViewId="0">
      <pane xSplit="2" ySplit="12" topLeftCell="C403" activePane="bottomRight" state="frozen"/>
      <selection activeCell="A2" sqref="A2:B2"/>
      <selection pane="topRight" activeCell="A2" sqref="A2:B2"/>
      <selection pane="bottomLeft" activeCell="A2" sqref="A2:B2"/>
      <selection pane="bottomRight" activeCell="A2" sqref="A2:B2"/>
    </sheetView>
  </sheetViews>
  <sheetFormatPr baseColWidth="10" defaultColWidth="11.42578125" defaultRowHeight="11.25" customHeight="1"/>
  <cols>
    <col min="1" max="1" width="3.7109375" style="77" customWidth="1"/>
    <col min="2" max="2" width="20.28515625" style="99" customWidth="1"/>
    <col min="3" max="5" width="5.7109375" style="100" customWidth="1"/>
    <col min="6" max="6" width="5.7109375" style="110" customWidth="1"/>
    <col min="7" max="9" width="5.7109375" style="100" customWidth="1"/>
    <col min="10" max="10" width="7.7109375" style="100" customWidth="1"/>
    <col min="11" max="11" width="5.7109375" style="100" customWidth="1"/>
    <col min="12" max="12" width="7.7109375" style="100" customWidth="1"/>
    <col min="13" max="13" width="5.7109375" style="100" customWidth="1"/>
    <col min="14" max="16384" width="11.42578125" style="69"/>
  </cols>
  <sheetData>
    <row r="1" spans="1:13" s="147" customFormat="1" ht="20.100000000000001" customHeight="1">
      <c r="A1" s="216" t="s">
        <v>102</v>
      </c>
      <c r="B1" s="217"/>
      <c r="C1" s="194" t="s">
        <v>113</v>
      </c>
      <c r="D1" s="194"/>
      <c r="E1" s="194"/>
      <c r="F1" s="194"/>
      <c r="G1" s="194"/>
      <c r="H1" s="194"/>
      <c r="I1" s="194"/>
      <c r="J1" s="194"/>
      <c r="K1" s="194"/>
      <c r="L1" s="194"/>
      <c r="M1" s="195"/>
    </row>
    <row r="2" spans="1:13" s="116" customFormat="1" ht="39.950000000000003" customHeight="1">
      <c r="A2" s="214" t="s">
        <v>107</v>
      </c>
      <c r="B2" s="215"/>
      <c r="C2" s="211" t="str">
        <f>"Wissenschaftliches und künstlerisches Personal "&amp;'[1]Tab 1.5'!$V$2&amp;"
nach Beschäftigungsverhältnissen, Dienstbezeichnungen, Altersgruppen
sowie fachlicher Zugehörigkeit"</f>
        <v>Wissenschaftliches und künstlerisches Personal 2024
nach Beschäftigungsverhältnissen, Dienstbezeichnungen, Altersgruppen
sowie fachlicher Zugehörigkeit</v>
      </c>
      <c r="D2" s="212"/>
      <c r="E2" s="212"/>
      <c r="F2" s="212"/>
      <c r="G2" s="212"/>
      <c r="H2" s="212"/>
      <c r="I2" s="212"/>
      <c r="J2" s="212"/>
      <c r="K2" s="212"/>
      <c r="L2" s="212"/>
      <c r="M2" s="213"/>
    </row>
    <row r="3" spans="1:13" ht="11.45" customHeight="1">
      <c r="A3" s="218" t="s">
        <v>114</v>
      </c>
      <c r="B3" s="187" t="s">
        <v>185</v>
      </c>
      <c r="C3" s="200" t="s">
        <v>92</v>
      </c>
      <c r="D3" s="200" t="s">
        <v>40</v>
      </c>
      <c r="E3" s="200"/>
      <c r="F3" s="200"/>
      <c r="G3" s="200"/>
      <c r="H3" s="200"/>
      <c r="I3" s="200" t="s">
        <v>41</v>
      </c>
      <c r="J3" s="200"/>
      <c r="K3" s="200"/>
      <c r="L3" s="200"/>
      <c r="M3" s="201"/>
    </row>
    <row r="4" spans="1:13" ht="11.45" customHeight="1">
      <c r="A4" s="219"/>
      <c r="B4" s="187"/>
      <c r="C4" s="200"/>
      <c r="D4" s="200" t="s">
        <v>136</v>
      </c>
      <c r="E4" s="200" t="s">
        <v>155</v>
      </c>
      <c r="F4" s="200" t="s">
        <v>156</v>
      </c>
      <c r="G4" s="200" t="s">
        <v>157</v>
      </c>
      <c r="H4" s="200" t="s">
        <v>140</v>
      </c>
      <c r="I4" s="200" t="s">
        <v>136</v>
      </c>
      <c r="J4" s="200" t="s">
        <v>285</v>
      </c>
      <c r="K4" s="200" t="s">
        <v>158</v>
      </c>
      <c r="L4" s="200" t="s">
        <v>286</v>
      </c>
      <c r="M4" s="201" t="s">
        <v>154</v>
      </c>
    </row>
    <row r="5" spans="1:13" ht="11.45" customHeight="1">
      <c r="A5" s="219"/>
      <c r="B5" s="187"/>
      <c r="C5" s="200"/>
      <c r="D5" s="200"/>
      <c r="E5" s="200"/>
      <c r="F5" s="200"/>
      <c r="G5" s="200"/>
      <c r="H5" s="200"/>
      <c r="I5" s="200"/>
      <c r="J5" s="200"/>
      <c r="K5" s="200"/>
      <c r="L5" s="200"/>
      <c r="M5" s="201"/>
    </row>
    <row r="6" spans="1:13" ht="11.45" customHeight="1">
      <c r="A6" s="219"/>
      <c r="B6" s="187"/>
      <c r="C6" s="200"/>
      <c r="D6" s="200"/>
      <c r="E6" s="200"/>
      <c r="F6" s="200"/>
      <c r="G6" s="200"/>
      <c r="H6" s="200"/>
      <c r="I6" s="200"/>
      <c r="J6" s="200"/>
      <c r="K6" s="200"/>
      <c r="L6" s="200"/>
      <c r="M6" s="201"/>
    </row>
    <row r="7" spans="1:13" ht="11.45" customHeight="1">
      <c r="A7" s="219"/>
      <c r="B7" s="187"/>
      <c r="C7" s="200"/>
      <c r="D7" s="200"/>
      <c r="E7" s="200"/>
      <c r="F7" s="200"/>
      <c r="G7" s="200"/>
      <c r="H7" s="200"/>
      <c r="I7" s="200"/>
      <c r="J7" s="200"/>
      <c r="K7" s="200"/>
      <c r="L7" s="200"/>
      <c r="M7" s="201"/>
    </row>
    <row r="8" spans="1:13" ht="11.45" customHeight="1">
      <c r="A8" s="219"/>
      <c r="B8" s="187"/>
      <c r="C8" s="200"/>
      <c r="D8" s="200"/>
      <c r="E8" s="200"/>
      <c r="F8" s="200"/>
      <c r="G8" s="200"/>
      <c r="H8" s="200"/>
      <c r="I8" s="200"/>
      <c r="J8" s="200"/>
      <c r="K8" s="200"/>
      <c r="L8" s="200"/>
      <c r="M8" s="201"/>
    </row>
    <row r="9" spans="1:13" ht="11.45" customHeight="1">
      <c r="A9" s="219"/>
      <c r="B9" s="187"/>
      <c r="C9" s="200"/>
      <c r="D9" s="200"/>
      <c r="E9" s="200"/>
      <c r="F9" s="200"/>
      <c r="G9" s="200"/>
      <c r="H9" s="200"/>
      <c r="I9" s="200"/>
      <c r="J9" s="200"/>
      <c r="K9" s="200"/>
      <c r="L9" s="200"/>
      <c r="M9" s="201"/>
    </row>
    <row r="10" spans="1:13" ht="11.45" customHeight="1">
      <c r="A10" s="219"/>
      <c r="B10" s="187"/>
      <c r="C10" s="200"/>
      <c r="D10" s="200"/>
      <c r="E10" s="200"/>
      <c r="F10" s="200"/>
      <c r="G10" s="200"/>
      <c r="H10" s="200"/>
      <c r="I10" s="200"/>
      <c r="J10" s="200"/>
      <c r="K10" s="200"/>
      <c r="L10" s="200"/>
      <c r="M10" s="201"/>
    </row>
    <row r="11" spans="1:13" ht="11.45" customHeight="1">
      <c r="A11" s="219"/>
      <c r="B11" s="187"/>
      <c r="C11" s="200"/>
      <c r="D11" s="200"/>
      <c r="E11" s="200"/>
      <c r="F11" s="200"/>
      <c r="G11" s="200"/>
      <c r="H11" s="200"/>
      <c r="I11" s="200"/>
      <c r="J11" s="200"/>
      <c r="K11" s="200"/>
      <c r="L11" s="200"/>
      <c r="M11" s="201"/>
    </row>
    <row r="12" spans="1:13" ht="11.45" customHeight="1">
      <c r="A12" s="113">
        <v>1</v>
      </c>
      <c r="B12" s="114">
        <v>2</v>
      </c>
      <c r="C12" s="115">
        <v>3</v>
      </c>
      <c r="D12" s="115">
        <v>4</v>
      </c>
      <c r="E12" s="115">
        <v>5</v>
      </c>
      <c r="F12" s="115">
        <v>6</v>
      </c>
      <c r="G12" s="115">
        <v>7</v>
      </c>
      <c r="H12" s="115">
        <v>8</v>
      </c>
      <c r="I12" s="115">
        <v>9</v>
      </c>
      <c r="J12" s="115">
        <v>10</v>
      </c>
      <c r="K12" s="115">
        <v>11</v>
      </c>
      <c r="L12" s="115">
        <v>12</v>
      </c>
      <c r="M12" s="152">
        <v>13</v>
      </c>
    </row>
    <row r="13" spans="1:13" ht="20.100000000000001" customHeight="1">
      <c r="B13" s="72"/>
      <c r="C13" s="202" t="s">
        <v>15</v>
      </c>
      <c r="D13" s="202"/>
      <c r="E13" s="202"/>
      <c r="F13" s="202"/>
      <c r="G13" s="202"/>
      <c r="H13" s="202"/>
      <c r="I13" s="202"/>
      <c r="J13" s="202"/>
      <c r="K13" s="202"/>
      <c r="L13" s="202"/>
      <c r="M13" s="202"/>
    </row>
    <row r="14" spans="1:13" ht="10.9" customHeight="1">
      <c r="A14" s="66" t="str">
        <f>IF(D14&lt;&gt;"",COUNTA($D14:D$14),"")</f>
        <v/>
      </c>
      <c r="B14" s="72" t="s">
        <v>191</v>
      </c>
      <c r="C14" s="103"/>
      <c r="D14" s="103"/>
      <c r="E14" s="103"/>
      <c r="F14" s="103"/>
      <c r="G14" s="103"/>
      <c r="H14" s="103"/>
      <c r="I14" s="103"/>
      <c r="J14" s="103"/>
      <c r="K14" s="103"/>
      <c r="L14" s="103"/>
      <c r="M14" s="103"/>
    </row>
    <row r="15" spans="1:13" ht="10.9" customHeight="1">
      <c r="A15" s="66">
        <f>IF(D15&lt;&gt;"",COUNTA($D$14:D15),"")</f>
        <v>1</v>
      </c>
      <c r="B15" s="72" t="s">
        <v>160</v>
      </c>
      <c r="C15" s="103">
        <f>'[1]Tab 1.5'!G2</f>
        <v>161</v>
      </c>
      <c r="D15" s="103">
        <f>'[1]Tab 1.5'!H2</f>
        <v>2</v>
      </c>
      <c r="E15" s="103">
        <f>'[1]Tab 1.5'!I2</f>
        <v>0</v>
      </c>
      <c r="F15" s="103">
        <f>'[1]Tab 1.5'!J2</f>
        <v>0</v>
      </c>
      <c r="G15" s="103">
        <f>'[1]Tab 1.5'!K2</f>
        <v>2</v>
      </c>
      <c r="H15" s="103">
        <f>'[1]Tab 1.5'!L2</f>
        <v>0</v>
      </c>
      <c r="I15" s="103">
        <f>'[1]Tab 1.5'!M2</f>
        <v>159</v>
      </c>
      <c r="J15" s="103">
        <f>'[1]Tab 1.5'!N2</f>
        <v>0</v>
      </c>
      <c r="K15" s="103">
        <f>'[1]Tab 1.5'!O2</f>
        <v>0</v>
      </c>
      <c r="L15" s="103">
        <f>'[1]Tab 1.5'!P2</f>
        <v>0</v>
      </c>
      <c r="M15" s="103">
        <f>'[1]Tab 1.5'!Q2</f>
        <v>159</v>
      </c>
    </row>
    <row r="16" spans="1:13" ht="10.9" customHeight="1">
      <c r="A16" s="66">
        <f>IF(D16&lt;&gt;"",COUNTA($D$14:D16),"")</f>
        <v>2</v>
      </c>
      <c r="B16" s="72" t="s">
        <v>161</v>
      </c>
      <c r="C16" s="103">
        <f>'[1]Tab 1.5'!G3</f>
        <v>113</v>
      </c>
      <c r="D16" s="103">
        <f>'[1]Tab 1.5'!H3</f>
        <v>29</v>
      </c>
      <c r="E16" s="103">
        <f>'[1]Tab 1.5'!I3</f>
        <v>0</v>
      </c>
      <c r="F16" s="103">
        <f>'[1]Tab 1.5'!J3</f>
        <v>0</v>
      </c>
      <c r="G16" s="103">
        <f>'[1]Tab 1.5'!K3</f>
        <v>29</v>
      </c>
      <c r="H16" s="103">
        <f>'[1]Tab 1.5'!L3</f>
        <v>0</v>
      </c>
      <c r="I16" s="103">
        <f>'[1]Tab 1.5'!M3</f>
        <v>84</v>
      </c>
      <c r="J16" s="103">
        <f>'[1]Tab 1.5'!N3</f>
        <v>0</v>
      </c>
      <c r="K16" s="103">
        <f>'[1]Tab 1.5'!O3</f>
        <v>6</v>
      </c>
      <c r="L16" s="103">
        <f>'[1]Tab 1.5'!P3</f>
        <v>0</v>
      </c>
      <c r="M16" s="103">
        <f>'[1]Tab 1.5'!Q3</f>
        <v>78</v>
      </c>
    </row>
    <row r="17" spans="1:13" ht="10.9" customHeight="1">
      <c r="A17" s="66">
        <f>IF(D17&lt;&gt;"",COUNTA($D$14:D17),"")</f>
        <v>3</v>
      </c>
      <c r="B17" s="72" t="s">
        <v>162</v>
      </c>
      <c r="C17" s="103">
        <f>'[1]Tab 1.5'!G4</f>
        <v>54</v>
      </c>
      <c r="D17" s="103">
        <f>'[1]Tab 1.5'!H4</f>
        <v>43</v>
      </c>
      <c r="E17" s="103">
        <f>'[1]Tab 1.5'!I4</f>
        <v>0</v>
      </c>
      <c r="F17" s="103">
        <f>'[1]Tab 1.5'!J4</f>
        <v>0</v>
      </c>
      <c r="G17" s="103">
        <f>'[1]Tab 1.5'!K4</f>
        <v>42</v>
      </c>
      <c r="H17" s="103">
        <f>'[1]Tab 1.5'!L4</f>
        <v>1</v>
      </c>
      <c r="I17" s="103">
        <f>'[1]Tab 1.5'!M4</f>
        <v>11</v>
      </c>
      <c r="J17" s="103">
        <f>'[1]Tab 1.5'!N4</f>
        <v>0</v>
      </c>
      <c r="K17" s="103">
        <f>'[1]Tab 1.5'!O4</f>
        <v>7</v>
      </c>
      <c r="L17" s="103">
        <f>'[1]Tab 1.5'!P4</f>
        <v>0</v>
      </c>
      <c r="M17" s="103">
        <f>'[1]Tab 1.5'!Q4</f>
        <v>4</v>
      </c>
    </row>
    <row r="18" spans="1:13" ht="10.9" customHeight="1">
      <c r="A18" s="66">
        <f>IF(D18&lt;&gt;"",COUNTA($D$14:D18),"")</f>
        <v>4</v>
      </c>
      <c r="B18" s="72" t="s">
        <v>163</v>
      </c>
      <c r="C18" s="103">
        <f>'[1]Tab 1.5'!G5</f>
        <v>59</v>
      </c>
      <c r="D18" s="103">
        <f>'[1]Tab 1.5'!H5</f>
        <v>37</v>
      </c>
      <c r="E18" s="103">
        <f>'[1]Tab 1.5'!I5</f>
        <v>2</v>
      </c>
      <c r="F18" s="103">
        <f>'[1]Tab 1.5'!J5</f>
        <v>0</v>
      </c>
      <c r="G18" s="103">
        <f>'[1]Tab 1.5'!K5</f>
        <v>32</v>
      </c>
      <c r="H18" s="103">
        <f>'[1]Tab 1.5'!L5</f>
        <v>3</v>
      </c>
      <c r="I18" s="103">
        <f>'[1]Tab 1.5'!M5</f>
        <v>22</v>
      </c>
      <c r="J18" s="103">
        <f>'[1]Tab 1.5'!N5</f>
        <v>0</v>
      </c>
      <c r="K18" s="103">
        <f>'[1]Tab 1.5'!O5</f>
        <v>16</v>
      </c>
      <c r="L18" s="103">
        <f>'[1]Tab 1.5'!P5</f>
        <v>0</v>
      </c>
      <c r="M18" s="103">
        <f>'[1]Tab 1.5'!Q5</f>
        <v>6</v>
      </c>
    </row>
    <row r="19" spans="1:13" ht="10.9" customHeight="1">
      <c r="A19" s="66">
        <f>IF(D19&lt;&gt;"",COUNTA($D$14:D19),"")</f>
        <v>5</v>
      </c>
      <c r="B19" s="72" t="s">
        <v>164</v>
      </c>
      <c r="C19" s="103">
        <f>'[1]Tab 1.5'!G6</f>
        <v>74</v>
      </c>
      <c r="D19" s="103">
        <f>'[1]Tab 1.5'!H6</f>
        <v>52</v>
      </c>
      <c r="E19" s="103">
        <f>'[1]Tab 1.5'!I6</f>
        <v>13</v>
      </c>
      <c r="F19" s="103">
        <f>'[1]Tab 1.5'!J6</f>
        <v>0</v>
      </c>
      <c r="G19" s="103">
        <f>'[1]Tab 1.5'!K6</f>
        <v>26</v>
      </c>
      <c r="H19" s="103">
        <f>'[1]Tab 1.5'!L6</f>
        <v>13</v>
      </c>
      <c r="I19" s="103">
        <f>'[1]Tab 1.5'!M6</f>
        <v>22</v>
      </c>
      <c r="J19" s="103">
        <f>'[1]Tab 1.5'!N6</f>
        <v>0</v>
      </c>
      <c r="K19" s="103">
        <f>'[1]Tab 1.5'!O6</f>
        <v>20</v>
      </c>
      <c r="L19" s="103">
        <f>'[1]Tab 1.5'!P6</f>
        <v>0</v>
      </c>
      <c r="M19" s="103">
        <f>'[1]Tab 1.5'!Q6</f>
        <v>2</v>
      </c>
    </row>
    <row r="20" spans="1:13" ht="10.9" customHeight="1">
      <c r="A20" s="66">
        <f>IF(D20&lt;&gt;"",COUNTA($D$14:D20),"")</f>
        <v>6</v>
      </c>
      <c r="B20" s="72" t="s">
        <v>165</v>
      </c>
      <c r="C20" s="103">
        <f>'[1]Tab 1.5'!G7</f>
        <v>56</v>
      </c>
      <c r="D20" s="103">
        <f>'[1]Tab 1.5'!H7</f>
        <v>45</v>
      </c>
      <c r="E20" s="103">
        <f>'[1]Tab 1.5'!I7</f>
        <v>13</v>
      </c>
      <c r="F20" s="103">
        <f>'[1]Tab 1.5'!J7</f>
        <v>0</v>
      </c>
      <c r="G20" s="103">
        <f>'[1]Tab 1.5'!K7</f>
        <v>19</v>
      </c>
      <c r="H20" s="103">
        <f>'[1]Tab 1.5'!L7</f>
        <v>13</v>
      </c>
      <c r="I20" s="103">
        <f>'[1]Tab 1.5'!M7</f>
        <v>11</v>
      </c>
      <c r="J20" s="103">
        <f>'[1]Tab 1.5'!N7</f>
        <v>0</v>
      </c>
      <c r="K20" s="103">
        <f>'[1]Tab 1.5'!O7</f>
        <v>10</v>
      </c>
      <c r="L20" s="103">
        <f>'[1]Tab 1.5'!P7</f>
        <v>0</v>
      </c>
      <c r="M20" s="103">
        <f>'[1]Tab 1.5'!Q7</f>
        <v>1</v>
      </c>
    </row>
    <row r="21" spans="1:13" ht="10.9" customHeight="1">
      <c r="A21" s="66">
        <f>IF(D21&lt;&gt;"",COUNTA($D$14:D21),"")</f>
        <v>7</v>
      </c>
      <c r="B21" s="72" t="s">
        <v>166</v>
      </c>
      <c r="C21" s="103">
        <f>'[1]Tab 1.5'!G8</f>
        <v>49</v>
      </c>
      <c r="D21" s="103">
        <f>'[1]Tab 1.5'!H8</f>
        <v>40</v>
      </c>
      <c r="E21" s="103">
        <f>'[1]Tab 1.5'!I8</f>
        <v>15</v>
      </c>
      <c r="F21" s="103">
        <f>'[1]Tab 1.5'!J8</f>
        <v>0</v>
      </c>
      <c r="G21" s="103">
        <f>'[1]Tab 1.5'!K8</f>
        <v>16</v>
      </c>
      <c r="H21" s="103">
        <f>'[1]Tab 1.5'!L8</f>
        <v>9</v>
      </c>
      <c r="I21" s="103">
        <f>'[1]Tab 1.5'!M8</f>
        <v>9</v>
      </c>
      <c r="J21" s="103">
        <f>'[1]Tab 1.5'!N8</f>
        <v>0</v>
      </c>
      <c r="K21" s="103">
        <f>'[1]Tab 1.5'!O8</f>
        <v>9</v>
      </c>
      <c r="L21" s="103">
        <f>'[1]Tab 1.5'!P8</f>
        <v>0</v>
      </c>
      <c r="M21" s="103">
        <f>'[1]Tab 1.5'!Q8</f>
        <v>0</v>
      </c>
    </row>
    <row r="22" spans="1:13" ht="10.9" customHeight="1">
      <c r="A22" s="66">
        <f>IF(D22&lt;&gt;"",COUNTA($D$14:D22),"")</f>
        <v>8</v>
      </c>
      <c r="B22" s="72" t="s">
        <v>167</v>
      </c>
      <c r="C22" s="103">
        <f>'[1]Tab 1.5'!G9</f>
        <v>35</v>
      </c>
      <c r="D22" s="103">
        <f>'[1]Tab 1.5'!H9</f>
        <v>30</v>
      </c>
      <c r="E22" s="103">
        <f>'[1]Tab 1.5'!I9</f>
        <v>14</v>
      </c>
      <c r="F22" s="103">
        <f>'[1]Tab 1.5'!J9</f>
        <v>0</v>
      </c>
      <c r="G22" s="103">
        <f>'[1]Tab 1.5'!K9</f>
        <v>9</v>
      </c>
      <c r="H22" s="103">
        <f>'[1]Tab 1.5'!L9</f>
        <v>7</v>
      </c>
      <c r="I22" s="103">
        <f>'[1]Tab 1.5'!M9</f>
        <v>5</v>
      </c>
      <c r="J22" s="103">
        <f>'[1]Tab 1.5'!N9</f>
        <v>0</v>
      </c>
      <c r="K22" s="103">
        <f>'[1]Tab 1.5'!O9</f>
        <v>5</v>
      </c>
      <c r="L22" s="103">
        <f>'[1]Tab 1.5'!P9</f>
        <v>0</v>
      </c>
      <c r="M22" s="103">
        <f>'[1]Tab 1.5'!Q9</f>
        <v>0</v>
      </c>
    </row>
    <row r="23" spans="1:13" ht="10.9" customHeight="1">
      <c r="A23" s="66">
        <f>IF(D23&lt;&gt;"",COUNTA($D$14:D23),"")</f>
        <v>9</v>
      </c>
      <c r="B23" s="72" t="s">
        <v>168</v>
      </c>
      <c r="C23" s="103">
        <f>'[1]Tab 1.5'!G10</f>
        <v>26</v>
      </c>
      <c r="D23" s="103">
        <f>'[1]Tab 1.5'!H10</f>
        <v>25</v>
      </c>
      <c r="E23" s="103">
        <f>'[1]Tab 1.5'!I10</f>
        <v>13</v>
      </c>
      <c r="F23" s="103">
        <f>'[1]Tab 1.5'!J10</f>
        <v>0</v>
      </c>
      <c r="G23" s="103">
        <f>'[1]Tab 1.5'!K10</f>
        <v>9</v>
      </c>
      <c r="H23" s="103">
        <f>'[1]Tab 1.5'!L10</f>
        <v>3</v>
      </c>
      <c r="I23" s="103">
        <f>'[1]Tab 1.5'!M10</f>
        <v>1</v>
      </c>
      <c r="J23" s="103">
        <f>'[1]Tab 1.5'!N10</f>
        <v>0</v>
      </c>
      <c r="K23" s="103">
        <f>'[1]Tab 1.5'!O10</f>
        <v>1</v>
      </c>
      <c r="L23" s="103">
        <f>'[1]Tab 1.5'!P10</f>
        <v>0</v>
      </c>
      <c r="M23" s="103">
        <f>'[1]Tab 1.5'!Q10</f>
        <v>0</v>
      </c>
    </row>
    <row r="24" spans="1:13" ht="10.9" customHeight="1">
      <c r="A24" s="66">
        <f>IF(D24&lt;&gt;"",COUNTA($D$14:D24),"")</f>
        <v>10</v>
      </c>
      <c r="B24" s="72" t="s">
        <v>169</v>
      </c>
      <c r="C24" s="103">
        <f>'[1]Tab 1.5'!G11</f>
        <v>15</v>
      </c>
      <c r="D24" s="103">
        <f>'[1]Tab 1.5'!H11</f>
        <v>5</v>
      </c>
      <c r="E24" s="103">
        <f>'[1]Tab 1.5'!I11</f>
        <v>3</v>
      </c>
      <c r="F24" s="103">
        <f>'[1]Tab 1.5'!J11</f>
        <v>0</v>
      </c>
      <c r="G24" s="103">
        <f>'[1]Tab 1.5'!K11</f>
        <v>2</v>
      </c>
      <c r="H24" s="103">
        <f>'[1]Tab 1.5'!L11</f>
        <v>0</v>
      </c>
      <c r="I24" s="103">
        <f>'[1]Tab 1.5'!M11</f>
        <v>10</v>
      </c>
      <c r="J24" s="103">
        <f>'[1]Tab 1.5'!N11</f>
        <v>0</v>
      </c>
      <c r="K24" s="103">
        <f>'[1]Tab 1.5'!O11</f>
        <v>9</v>
      </c>
      <c r="L24" s="103">
        <f>'[1]Tab 1.5'!P11</f>
        <v>1</v>
      </c>
      <c r="M24" s="103">
        <f>'[1]Tab 1.5'!Q11</f>
        <v>0</v>
      </c>
    </row>
    <row r="25" spans="1:13" s="117" customFormat="1" ht="10.9" customHeight="1">
      <c r="A25" s="66">
        <f>IF(D25&lt;&gt;"",COUNTA($D$14:D25),"")</f>
        <v>11</v>
      </c>
      <c r="B25" s="105" t="s">
        <v>46</v>
      </c>
      <c r="C25" s="107">
        <f>'[1]Tab 1.5'!G13</f>
        <v>642</v>
      </c>
      <c r="D25" s="107">
        <f>'[1]Tab 1.5'!H13</f>
        <v>308</v>
      </c>
      <c r="E25" s="107">
        <f>'[1]Tab 1.5'!I13</f>
        <v>73</v>
      </c>
      <c r="F25" s="107">
        <f>'[1]Tab 1.5'!J13</f>
        <v>0</v>
      </c>
      <c r="G25" s="107">
        <f>'[1]Tab 1.5'!K13</f>
        <v>186</v>
      </c>
      <c r="H25" s="107">
        <f>'[1]Tab 1.5'!L13</f>
        <v>49</v>
      </c>
      <c r="I25" s="107">
        <f>'[1]Tab 1.5'!M13</f>
        <v>334</v>
      </c>
      <c r="J25" s="107">
        <f>'[1]Tab 1.5'!N13</f>
        <v>0</v>
      </c>
      <c r="K25" s="107">
        <f>'[1]Tab 1.5'!O13</f>
        <v>83</v>
      </c>
      <c r="L25" s="107">
        <f>'[1]Tab 1.5'!P13</f>
        <v>1</v>
      </c>
      <c r="M25" s="107">
        <f>'[1]Tab 1.5'!Q13</f>
        <v>250</v>
      </c>
    </row>
    <row r="26" spans="1:13" ht="19.899999999999999" customHeight="1">
      <c r="A26" s="66" t="str">
        <f>IF(D26&lt;&gt;"",COUNTA($D$14:D26),"")</f>
        <v/>
      </c>
      <c r="B26" s="72" t="s">
        <v>47</v>
      </c>
      <c r="C26" s="103"/>
      <c r="D26" s="103"/>
      <c r="E26" s="103"/>
      <c r="F26" s="103"/>
      <c r="G26" s="103"/>
      <c r="H26" s="103"/>
      <c r="I26" s="103"/>
      <c r="J26" s="103"/>
      <c r="K26" s="103"/>
      <c r="L26" s="103"/>
      <c r="M26" s="103"/>
    </row>
    <row r="27" spans="1:13" ht="10.9" customHeight="1">
      <c r="A27" s="66">
        <f>IF(D27&lt;&gt;"",COUNTA($D$14:D27),"")</f>
        <v>12</v>
      </c>
      <c r="B27" s="72" t="s">
        <v>160</v>
      </c>
      <c r="C27" s="103">
        <f>'[1]Tab 1.5'!G14</f>
        <v>7</v>
      </c>
      <c r="D27" s="103">
        <f>'[1]Tab 1.5'!H14</f>
        <v>0</v>
      </c>
      <c r="E27" s="103">
        <f>'[1]Tab 1.5'!I14</f>
        <v>0</v>
      </c>
      <c r="F27" s="103">
        <f>'[1]Tab 1.5'!J14</f>
        <v>0</v>
      </c>
      <c r="G27" s="103">
        <f>'[1]Tab 1.5'!K14</f>
        <v>0</v>
      </c>
      <c r="H27" s="103">
        <f>'[1]Tab 1.5'!L14</f>
        <v>0</v>
      </c>
      <c r="I27" s="103">
        <f>'[1]Tab 1.5'!M14</f>
        <v>7</v>
      </c>
      <c r="J27" s="103">
        <f>'[1]Tab 1.5'!N14</f>
        <v>0</v>
      </c>
      <c r="K27" s="103">
        <f>'[1]Tab 1.5'!O14</f>
        <v>0</v>
      </c>
      <c r="L27" s="103">
        <f>'[1]Tab 1.5'!P14</f>
        <v>0</v>
      </c>
      <c r="M27" s="103">
        <f>'[1]Tab 1.5'!Q14</f>
        <v>7</v>
      </c>
    </row>
    <row r="28" spans="1:13" ht="10.9" customHeight="1">
      <c r="A28" s="66">
        <f>IF(D28&lt;&gt;"",COUNTA($D$14:D28),"")</f>
        <v>13</v>
      </c>
      <c r="B28" s="72" t="s">
        <v>161</v>
      </c>
      <c r="C28" s="103">
        <f>'[1]Tab 1.5'!G15</f>
        <v>3</v>
      </c>
      <c r="D28" s="103">
        <f>'[1]Tab 1.5'!H15</f>
        <v>0</v>
      </c>
      <c r="E28" s="103">
        <f>'[1]Tab 1.5'!I15</f>
        <v>0</v>
      </c>
      <c r="F28" s="103">
        <f>'[1]Tab 1.5'!J15</f>
        <v>0</v>
      </c>
      <c r="G28" s="103">
        <f>'[1]Tab 1.5'!K15</f>
        <v>0</v>
      </c>
      <c r="H28" s="103">
        <f>'[1]Tab 1.5'!L15</f>
        <v>0</v>
      </c>
      <c r="I28" s="103">
        <f>'[1]Tab 1.5'!M15</f>
        <v>3</v>
      </c>
      <c r="J28" s="103">
        <f>'[1]Tab 1.5'!N15</f>
        <v>0</v>
      </c>
      <c r="K28" s="103">
        <f>'[1]Tab 1.5'!O15</f>
        <v>0</v>
      </c>
      <c r="L28" s="103">
        <f>'[1]Tab 1.5'!P15</f>
        <v>0</v>
      </c>
      <c r="M28" s="103">
        <f>'[1]Tab 1.5'!Q15</f>
        <v>3</v>
      </c>
    </row>
    <row r="29" spans="1:13" ht="10.9" customHeight="1">
      <c r="A29" s="66">
        <f>IF(D29&lt;&gt;"",COUNTA($D$14:D29),"")</f>
        <v>14</v>
      </c>
      <c r="B29" s="72" t="s">
        <v>162</v>
      </c>
      <c r="C29" s="103">
        <f>'[1]Tab 1.5'!G16</f>
        <v>2</v>
      </c>
      <c r="D29" s="103">
        <f>'[1]Tab 1.5'!H16</f>
        <v>2</v>
      </c>
      <c r="E29" s="103">
        <f>'[1]Tab 1.5'!I16</f>
        <v>0</v>
      </c>
      <c r="F29" s="103">
        <f>'[1]Tab 1.5'!J16</f>
        <v>0</v>
      </c>
      <c r="G29" s="103">
        <f>'[1]Tab 1.5'!K16</f>
        <v>1</v>
      </c>
      <c r="H29" s="103">
        <f>'[1]Tab 1.5'!L16</f>
        <v>1</v>
      </c>
      <c r="I29" s="103">
        <f>'[1]Tab 1.5'!M16</f>
        <v>0</v>
      </c>
      <c r="J29" s="103">
        <f>'[1]Tab 1.5'!N16</f>
        <v>0</v>
      </c>
      <c r="K29" s="103">
        <f>'[1]Tab 1.5'!O16</f>
        <v>0</v>
      </c>
      <c r="L29" s="103">
        <f>'[1]Tab 1.5'!P16</f>
        <v>0</v>
      </c>
      <c r="M29" s="103">
        <f>'[1]Tab 1.5'!Q16</f>
        <v>0</v>
      </c>
    </row>
    <row r="30" spans="1:13" ht="10.9" customHeight="1">
      <c r="A30" s="66">
        <f>IF(D30&lt;&gt;"",COUNTA($D$14:D30),"")</f>
        <v>15</v>
      </c>
      <c r="B30" s="72" t="s">
        <v>163</v>
      </c>
      <c r="C30" s="103">
        <f>'[1]Tab 1.5'!G17</f>
        <v>10</v>
      </c>
      <c r="D30" s="103">
        <f>'[1]Tab 1.5'!H17</f>
        <v>10</v>
      </c>
      <c r="E30" s="103">
        <f>'[1]Tab 1.5'!I17</f>
        <v>0</v>
      </c>
      <c r="F30" s="103">
        <f>'[1]Tab 1.5'!J17</f>
        <v>0</v>
      </c>
      <c r="G30" s="103">
        <f>'[1]Tab 1.5'!K17</f>
        <v>3</v>
      </c>
      <c r="H30" s="103">
        <f>'[1]Tab 1.5'!L17</f>
        <v>7</v>
      </c>
      <c r="I30" s="103">
        <f>'[1]Tab 1.5'!M17</f>
        <v>0</v>
      </c>
      <c r="J30" s="103">
        <f>'[1]Tab 1.5'!N17</f>
        <v>0</v>
      </c>
      <c r="K30" s="103">
        <f>'[1]Tab 1.5'!O17</f>
        <v>0</v>
      </c>
      <c r="L30" s="103">
        <f>'[1]Tab 1.5'!P17</f>
        <v>0</v>
      </c>
      <c r="M30" s="103">
        <f>'[1]Tab 1.5'!Q17</f>
        <v>0</v>
      </c>
    </row>
    <row r="31" spans="1:13" ht="10.9" customHeight="1">
      <c r="A31" s="66">
        <f>IF(D31&lt;&gt;"",COUNTA($D$14:D31),"")</f>
        <v>16</v>
      </c>
      <c r="B31" s="72" t="s">
        <v>164</v>
      </c>
      <c r="C31" s="103">
        <f>'[1]Tab 1.5'!G18</f>
        <v>1</v>
      </c>
      <c r="D31" s="103">
        <f>'[1]Tab 1.5'!H18</f>
        <v>1</v>
      </c>
      <c r="E31" s="103">
        <f>'[1]Tab 1.5'!I18</f>
        <v>0</v>
      </c>
      <c r="F31" s="103">
        <f>'[1]Tab 1.5'!J18</f>
        <v>0</v>
      </c>
      <c r="G31" s="103">
        <f>'[1]Tab 1.5'!K18</f>
        <v>1</v>
      </c>
      <c r="H31" s="103">
        <f>'[1]Tab 1.5'!L18</f>
        <v>0</v>
      </c>
      <c r="I31" s="103">
        <f>'[1]Tab 1.5'!M18</f>
        <v>0</v>
      </c>
      <c r="J31" s="103">
        <f>'[1]Tab 1.5'!N18</f>
        <v>0</v>
      </c>
      <c r="K31" s="103">
        <f>'[1]Tab 1.5'!O18</f>
        <v>0</v>
      </c>
      <c r="L31" s="103">
        <f>'[1]Tab 1.5'!P18</f>
        <v>0</v>
      </c>
      <c r="M31" s="103">
        <f>'[1]Tab 1.5'!Q18</f>
        <v>0</v>
      </c>
    </row>
    <row r="32" spans="1:13" ht="10.9" customHeight="1">
      <c r="A32" s="66">
        <f>IF(D32&lt;&gt;"",COUNTA($D$14:D32),"")</f>
        <v>17</v>
      </c>
      <c r="B32" s="72" t="s">
        <v>165</v>
      </c>
      <c r="C32" s="103">
        <f>'[1]Tab 1.5'!G19</f>
        <v>3</v>
      </c>
      <c r="D32" s="103">
        <f>'[1]Tab 1.5'!H19</f>
        <v>3</v>
      </c>
      <c r="E32" s="103">
        <f>'[1]Tab 1.5'!I19</f>
        <v>1</v>
      </c>
      <c r="F32" s="103">
        <f>'[1]Tab 1.5'!J19</f>
        <v>0</v>
      </c>
      <c r="G32" s="103">
        <f>'[1]Tab 1.5'!K19</f>
        <v>1</v>
      </c>
      <c r="H32" s="103">
        <f>'[1]Tab 1.5'!L19</f>
        <v>1</v>
      </c>
      <c r="I32" s="103">
        <f>'[1]Tab 1.5'!M19</f>
        <v>0</v>
      </c>
      <c r="J32" s="103">
        <f>'[1]Tab 1.5'!N19</f>
        <v>0</v>
      </c>
      <c r="K32" s="103">
        <f>'[1]Tab 1.5'!O19</f>
        <v>0</v>
      </c>
      <c r="L32" s="103">
        <f>'[1]Tab 1.5'!P19</f>
        <v>0</v>
      </c>
      <c r="M32" s="103">
        <f>'[1]Tab 1.5'!Q19</f>
        <v>0</v>
      </c>
    </row>
    <row r="33" spans="1:13" ht="10.9" customHeight="1">
      <c r="A33" s="66">
        <f>IF(D33&lt;&gt;"",COUNTA($D$14:D33),"")</f>
        <v>18</v>
      </c>
      <c r="B33" s="72" t="s">
        <v>166</v>
      </c>
      <c r="C33" s="103">
        <f>'[1]Tab 1.5'!G20</f>
        <v>1</v>
      </c>
      <c r="D33" s="103">
        <f>'[1]Tab 1.5'!H20</f>
        <v>0</v>
      </c>
      <c r="E33" s="103">
        <f>'[1]Tab 1.5'!I20</f>
        <v>0</v>
      </c>
      <c r="F33" s="103">
        <f>'[1]Tab 1.5'!J20</f>
        <v>0</v>
      </c>
      <c r="G33" s="103">
        <f>'[1]Tab 1.5'!K20</f>
        <v>0</v>
      </c>
      <c r="H33" s="103">
        <f>'[1]Tab 1.5'!L20</f>
        <v>0</v>
      </c>
      <c r="I33" s="103">
        <f>'[1]Tab 1.5'!M20</f>
        <v>1</v>
      </c>
      <c r="J33" s="103">
        <f>'[1]Tab 1.5'!N20</f>
        <v>0</v>
      </c>
      <c r="K33" s="103">
        <f>'[1]Tab 1.5'!O20</f>
        <v>1</v>
      </c>
      <c r="L33" s="103">
        <f>'[1]Tab 1.5'!P20</f>
        <v>0</v>
      </c>
      <c r="M33" s="103">
        <f>'[1]Tab 1.5'!Q20</f>
        <v>0</v>
      </c>
    </row>
    <row r="34" spans="1:13" ht="10.9" customHeight="1">
      <c r="A34" s="66">
        <f>IF(D34&lt;&gt;"",COUNTA($D$14:D34),"")</f>
        <v>19</v>
      </c>
      <c r="B34" s="72" t="s">
        <v>167</v>
      </c>
      <c r="C34" s="103">
        <f>'[1]Tab 1.5'!G21</f>
        <v>1</v>
      </c>
      <c r="D34" s="103">
        <f>'[1]Tab 1.5'!H21</f>
        <v>1</v>
      </c>
      <c r="E34" s="103">
        <f>'[1]Tab 1.5'!I21</f>
        <v>0</v>
      </c>
      <c r="F34" s="103">
        <f>'[1]Tab 1.5'!J21</f>
        <v>0</v>
      </c>
      <c r="G34" s="103">
        <f>'[1]Tab 1.5'!K21</f>
        <v>0</v>
      </c>
      <c r="H34" s="103">
        <f>'[1]Tab 1.5'!L21</f>
        <v>1</v>
      </c>
      <c r="I34" s="103">
        <f>'[1]Tab 1.5'!M21</f>
        <v>0</v>
      </c>
      <c r="J34" s="103">
        <f>'[1]Tab 1.5'!N21</f>
        <v>0</v>
      </c>
      <c r="K34" s="103">
        <f>'[1]Tab 1.5'!O21</f>
        <v>0</v>
      </c>
      <c r="L34" s="103">
        <f>'[1]Tab 1.5'!P21</f>
        <v>0</v>
      </c>
      <c r="M34" s="103">
        <f>'[1]Tab 1.5'!Q21</f>
        <v>0</v>
      </c>
    </row>
    <row r="35" spans="1:13" ht="10.9" customHeight="1">
      <c r="A35" s="66">
        <f>IF(D35&lt;&gt;"",COUNTA($D$14:D35),"")</f>
        <v>20</v>
      </c>
      <c r="B35" s="72" t="s">
        <v>168</v>
      </c>
      <c r="C35" s="103">
        <f>'[1]Tab 1.5'!G22</f>
        <v>2</v>
      </c>
      <c r="D35" s="103">
        <f>'[1]Tab 1.5'!H22</f>
        <v>2</v>
      </c>
      <c r="E35" s="103">
        <f>'[1]Tab 1.5'!I22</f>
        <v>1</v>
      </c>
      <c r="F35" s="103">
        <f>'[1]Tab 1.5'!J22</f>
        <v>0</v>
      </c>
      <c r="G35" s="103">
        <f>'[1]Tab 1.5'!K22</f>
        <v>1</v>
      </c>
      <c r="H35" s="103">
        <f>'[1]Tab 1.5'!L22</f>
        <v>0</v>
      </c>
      <c r="I35" s="103">
        <f>'[1]Tab 1.5'!M22</f>
        <v>0</v>
      </c>
      <c r="J35" s="103">
        <f>'[1]Tab 1.5'!N22</f>
        <v>0</v>
      </c>
      <c r="K35" s="103">
        <f>'[1]Tab 1.5'!O22</f>
        <v>0</v>
      </c>
      <c r="L35" s="103">
        <f>'[1]Tab 1.5'!P22</f>
        <v>0</v>
      </c>
      <c r="M35" s="103">
        <f>'[1]Tab 1.5'!Q22</f>
        <v>0</v>
      </c>
    </row>
    <row r="36" spans="1:13" ht="10.9" customHeight="1">
      <c r="A36" s="66">
        <f>IF(D36&lt;&gt;"",COUNTA($D$14:D36),"")</f>
        <v>21</v>
      </c>
      <c r="B36" s="72" t="s">
        <v>169</v>
      </c>
      <c r="C36" s="103">
        <f>'[1]Tab 1.5'!G23</f>
        <v>0</v>
      </c>
      <c r="D36" s="103">
        <f>'[1]Tab 1.5'!H23</f>
        <v>0</v>
      </c>
      <c r="E36" s="103">
        <f>'[1]Tab 1.5'!I23</f>
        <v>0</v>
      </c>
      <c r="F36" s="103">
        <f>'[1]Tab 1.5'!J23</f>
        <v>0</v>
      </c>
      <c r="G36" s="103">
        <f>'[1]Tab 1.5'!K23</f>
        <v>0</v>
      </c>
      <c r="H36" s="103">
        <f>'[1]Tab 1.5'!L23</f>
        <v>0</v>
      </c>
      <c r="I36" s="103">
        <f>'[1]Tab 1.5'!M23</f>
        <v>0</v>
      </c>
      <c r="J36" s="103">
        <f>'[1]Tab 1.5'!N23</f>
        <v>0</v>
      </c>
      <c r="K36" s="103">
        <f>'[1]Tab 1.5'!O23</f>
        <v>0</v>
      </c>
      <c r="L36" s="103">
        <f>'[1]Tab 1.5'!P23</f>
        <v>0</v>
      </c>
      <c r="M36" s="103">
        <f>'[1]Tab 1.5'!Q23</f>
        <v>0</v>
      </c>
    </row>
    <row r="37" spans="1:13" ht="10.9" customHeight="1">
      <c r="A37" s="66">
        <f>IF(D37&lt;&gt;"",COUNTA($D$14:D37),"")</f>
        <v>22</v>
      </c>
      <c r="B37" s="105" t="s">
        <v>46</v>
      </c>
      <c r="C37" s="107">
        <f>'[1]Tab 1.5'!G25</f>
        <v>30</v>
      </c>
      <c r="D37" s="107">
        <f>'[1]Tab 1.5'!H25</f>
        <v>19</v>
      </c>
      <c r="E37" s="107">
        <f>'[1]Tab 1.5'!I25</f>
        <v>2</v>
      </c>
      <c r="F37" s="107">
        <f>'[1]Tab 1.5'!J25</f>
        <v>0</v>
      </c>
      <c r="G37" s="107">
        <f>'[1]Tab 1.5'!K25</f>
        <v>7</v>
      </c>
      <c r="H37" s="107">
        <f>'[1]Tab 1.5'!L25</f>
        <v>10</v>
      </c>
      <c r="I37" s="107">
        <f>'[1]Tab 1.5'!M25</f>
        <v>11</v>
      </c>
      <c r="J37" s="107">
        <f>'[1]Tab 1.5'!N25</f>
        <v>0</v>
      </c>
      <c r="K37" s="107">
        <f>'[1]Tab 1.5'!O25</f>
        <v>1</v>
      </c>
      <c r="L37" s="107">
        <f>'[1]Tab 1.5'!P25</f>
        <v>0</v>
      </c>
      <c r="M37" s="107">
        <f>'[1]Tab 1.5'!Q25</f>
        <v>10</v>
      </c>
    </row>
    <row r="38" spans="1:13" ht="30" customHeight="1">
      <c r="A38" s="66" t="str">
        <f>IF(D38&lt;&gt;"",COUNTA($D$14:D38),"")</f>
        <v/>
      </c>
      <c r="B38" s="72" t="s">
        <v>212</v>
      </c>
      <c r="C38" s="103"/>
      <c r="D38" s="103"/>
      <c r="E38" s="103"/>
      <c r="F38" s="103"/>
      <c r="G38" s="103"/>
      <c r="H38" s="103"/>
      <c r="I38" s="103"/>
      <c r="J38" s="103"/>
      <c r="K38" s="103"/>
      <c r="L38" s="103"/>
      <c r="M38" s="103"/>
    </row>
    <row r="39" spans="1:13" ht="10.9" customHeight="1">
      <c r="A39" s="66">
        <f>IF(D39&lt;&gt;"",COUNTA($D$14:D39),"")</f>
        <v>23</v>
      </c>
      <c r="B39" s="72" t="s">
        <v>160</v>
      </c>
      <c r="C39" s="103">
        <f>'[1]Tab 1.5'!G26</f>
        <v>210</v>
      </c>
      <c r="D39" s="103">
        <f>'[1]Tab 1.5'!H26</f>
        <v>5</v>
      </c>
      <c r="E39" s="103">
        <f>'[1]Tab 1.5'!I26</f>
        <v>0</v>
      </c>
      <c r="F39" s="103">
        <f>'[1]Tab 1.5'!J26</f>
        <v>0</v>
      </c>
      <c r="G39" s="103">
        <f>'[1]Tab 1.5'!K26</f>
        <v>5</v>
      </c>
      <c r="H39" s="103">
        <f>'[1]Tab 1.5'!L26</f>
        <v>0</v>
      </c>
      <c r="I39" s="103">
        <f>'[1]Tab 1.5'!M26</f>
        <v>205</v>
      </c>
      <c r="J39" s="103">
        <f>'[1]Tab 1.5'!N26</f>
        <v>0</v>
      </c>
      <c r="K39" s="103">
        <f>'[1]Tab 1.5'!O26</f>
        <v>0</v>
      </c>
      <c r="L39" s="103">
        <f>'[1]Tab 1.5'!P26</f>
        <v>0</v>
      </c>
      <c r="M39" s="103">
        <f>'[1]Tab 1.5'!Q26</f>
        <v>205</v>
      </c>
    </row>
    <row r="40" spans="1:13" ht="10.9" customHeight="1">
      <c r="A40" s="66">
        <f>IF(D40&lt;&gt;"",COUNTA($D$14:D40),"")</f>
        <v>24</v>
      </c>
      <c r="B40" s="72" t="s">
        <v>161</v>
      </c>
      <c r="C40" s="103">
        <f>'[1]Tab 1.5'!G27</f>
        <v>234</v>
      </c>
      <c r="D40" s="103">
        <f>'[1]Tab 1.5'!H27</f>
        <v>110</v>
      </c>
      <c r="E40" s="103">
        <f>'[1]Tab 1.5'!I27</f>
        <v>0</v>
      </c>
      <c r="F40" s="103">
        <f>'[1]Tab 1.5'!J27</f>
        <v>0</v>
      </c>
      <c r="G40" s="103">
        <f>'[1]Tab 1.5'!K27</f>
        <v>107</v>
      </c>
      <c r="H40" s="103">
        <f>'[1]Tab 1.5'!L27</f>
        <v>3</v>
      </c>
      <c r="I40" s="103">
        <f>'[1]Tab 1.5'!M27</f>
        <v>124</v>
      </c>
      <c r="J40" s="103">
        <f>'[1]Tab 1.5'!N27</f>
        <v>0</v>
      </c>
      <c r="K40" s="103">
        <f>'[1]Tab 1.5'!O27</f>
        <v>18</v>
      </c>
      <c r="L40" s="103">
        <f>'[1]Tab 1.5'!P27</f>
        <v>0</v>
      </c>
      <c r="M40" s="103">
        <f>'[1]Tab 1.5'!Q27</f>
        <v>106</v>
      </c>
    </row>
    <row r="41" spans="1:13" ht="10.9" customHeight="1">
      <c r="A41" s="66">
        <f>IF(D41&lt;&gt;"",COUNTA($D$14:D41),"")</f>
        <v>25</v>
      </c>
      <c r="B41" s="72" t="s">
        <v>162</v>
      </c>
      <c r="C41" s="103">
        <f>'[1]Tab 1.5'!G28</f>
        <v>140</v>
      </c>
      <c r="D41" s="103">
        <f>'[1]Tab 1.5'!H28</f>
        <v>92</v>
      </c>
      <c r="E41" s="103">
        <f>'[1]Tab 1.5'!I28</f>
        <v>3</v>
      </c>
      <c r="F41" s="103">
        <f>'[1]Tab 1.5'!J28</f>
        <v>0</v>
      </c>
      <c r="G41" s="103">
        <f>'[1]Tab 1.5'!K28</f>
        <v>87</v>
      </c>
      <c r="H41" s="103">
        <f>'[1]Tab 1.5'!L28</f>
        <v>2</v>
      </c>
      <c r="I41" s="103">
        <f>'[1]Tab 1.5'!M28</f>
        <v>48</v>
      </c>
      <c r="J41" s="103">
        <f>'[1]Tab 1.5'!N28</f>
        <v>0</v>
      </c>
      <c r="K41" s="103">
        <f>'[1]Tab 1.5'!O28</f>
        <v>31</v>
      </c>
      <c r="L41" s="103">
        <f>'[1]Tab 1.5'!P28</f>
        <v>0</v>
      </c>
      <c r="M41" s="103">
        <f>'[1]Tab 1.5'!Q28</f>
        <v>17</v>
      </c>
    </row>
    <row r="42" spans="1:13" ht="10.9" customHeight="1">
      <c r="A42" s="66">
        <f>IF(D42&lt;&gt;"",COUNTA($D$14:D42),"")</f>
        <v>26</v>
      </c>
      <c r="B42" s="72" t="s">
        <v>163</v>
      </c>
      <c r="C42" s="103">
        <f>'[1]Tab 1.5'!G29</f>
        <v>163</v>
      </c>
      <c r="D42" s="103">
        <f>'[1]Tab 1.5'!H29</f>
        <v>109</v>
      </c>
      <c r="E42" s="103">
        <f>'[1]Tab 1.5'!I29</f>
        <v>3</v>
      </c>
      <c r="F42" s="103">
        <f>'[1]Tab 1.5'!J29</f>
        <v>0</v>
      </c>
      <c r="G42" s="103">
        <f>'[1]Tab 1.5'!K29</f>
        <v>93</v>
      </c>
      <c r="H42" s="103">
        <f>'[1]Tab 1.5'!L29</f>
        <v>13</v>
      </c>
      <c r="I42" s="103">
        <f>'[1]Tab 1.5'!M29</f>
        <v>54</v>
      </c>
      <c r="J42" s="103">
        <f>'[1]Tab 1.5'!N29</f>
        <v>0</v>
      </c>
      <c r="K42" s="103">
        <f>'[1]Tab 1.5'!O29</f>
        <v>52</v>
      </c>
      <c r="L42" s="103">
        <f>'[1]Tab 1.5'!P29</f>
        <v>0</v>
      </c>
      <c r="M42" s="103">
        <f>'[1]Tab 1.5'!Q29</f>
        <v>2</v>
      </c>
    </row>
    <row r="43" spans="1:13" ht="10.9" customHeight="1">
      <c r="A43" s="66">
        <f>IF(D43&lt;&gt;"",COUNTA($D$14:D43),"")</f>
        <v>27</v>
      </c>
      <c r="B43" s="72" t="s">
        <v>164</v>
      </c>
      <c r="C43" s="103">
        <f>'[1]Tab 1.5'!G30</f>
        <v>111</v>
      </c>
      <c r="D43" s="103">
        <f>'[1]Tab 1.5'!H30</f>
        <v>70</v>
      </c>
      <c r="E43" s="103">
        <f>'[1]Tab 1.5'!I30</f>
        <v>15</v>
      </c>
      <c r="F43" s="103">
        <f>'[1]Tab 1.5'!J30</f>
        <v>0</v>
      </c>
      <c r="G43" s="103">
        <f>'[1]Tab 1.5'!K30</f>
        <v>45</v>
      </c>
      <c r="H43" s="103">
        <f>'[1]Tab 1.5'!L30</f>
        <v>10</v>
      </c>
      <c r="I43" s="103">
        <f>'[1]Tab 1.5'!M30</f>
        <v>41</v>
      </c>
      <c r="J43" s="103">
        <f>'[1]Tab 1.5'!N30</f>
        <v>0</v>
      </c>
      <c r="K43" s="103">
        <f>'[1]Tab 1.5'!O30</f>
        <v>40</v>
      </c>
      <c r="L43" s="103">
        <f>'[1]Tab 1.5'!P30</f>
        <v>0</v>
      </c>
      <c r="M43" s="103">
        <f>'[1]Tab 1.5'!Q30</f>
        <v>1</v>
      </c>
    </row>
    <row r="44" spans="1:13" ht="10.9" customHeight="1">
      <c r="A44" s="66">
        <f>IF(D44&lt;&gt;"",COUNTA($D$14:D44),"")</f>
        <v>28</v>
      </c>
      <c r="B44" s="72" t="s">
        <v>165</v>
      </c>
      <c r="C44" s="103">
        <f>'[1]Tab 1.5'!G31</f>
        <v>76</v>
      </c>
      <c r="D44" s="103">
        <f>'[1]Tab 1.5'!H31</f>
        <v>50</v>
      </c>
      <c r="E44" s="103">
        <f>'[1]Tab 1.5'!I31</f>
        <v>14</v>
      </c>
      <c r="F44" s="103">
        <f>'[1]Tab 1.5'!J31</f>
        <v>0</v>
      </c>
      <c r="G44" s="103">
        <f>'[1]Tab 1.5'!K31</f>
        <v>26</v>
      </c>
      <c r="H44" s="103">
        <f>'[1]Tab 1.5'!L31</f>
        <v>10</v>
      </c>
      <c r="I44" s="103">
        <f>'[1]Tab 1.5'!M31</f>
        <v>26</v>
      </c>
      <c r="J44" s="103">
        <f>'[1]Tab 1.5'!N31</f>
        <v>0</v>
      </c>
      <c r="K44" s="103">
        <f>'[1]Tab 1.5'!O31</f>
        <v>25</v>
      </c>
      <c r="L44" s="103">
        <f>'[1]Tab 1.5'!P31</f>
        <v>0</v>
      </c>
      <c r="M44" s="103">
        <f>'[1]Tab 1.5'!Q31</f>
        <v>1</v>
      </c>
    </row>
    <row r="45" spans="1:13" ht="10.9" customHeight="1">
      <c r="A45" s="66">
        <f>IF(D45&lt;&gt;"",COUNTA($D$14:D45),"")</f>
        <v>29</v>
      </c>
      <c r="B45" s="72" t="s">
        <v>166</v>
      </c>
      <c r="C45" s="103">
        <f>'[1]Tab 1.5'!G32</f>
        <v>63</v>
      </c>
      <c r="D45" s="103">
        <f>'[1]Tab 1.5'!H32</f>
        <v>33</v>
      </c>
      <c r="E45" s="103">
        <f>'[1]Tab 1.5'!I32</f>
        <v>16</v>
      </c>
      <c r="F45" s="103">
        <f>'[1]Tab 1.5'!J32</f>
        <v>0</v>
      </c>
      <c r="G45" s="103">
        <f>'[1]Tab 1.5'!K32</f>
        <v>4</v>
      </c>
      <c r="H45" s="103">
        <f>'[1]Tab 1.5'!L32</f>
        <v>13</v>
      </c>
      <c r="I45" s="103">
        <f>'[1]Tab 1.5'!M32</f>
        <v>30</v>
      </c>
      <c r="J45" s="103">
        <f>'[1]Tab 1.5'!N32</f>
        <v>0</v>
      </c>
      <c r="K45" s="103">
        <f>'[1]Tab 1.5'!O32</f>
        <v>29</v>
      </c>
      <c r="L45" s="103">
        <f>'[1]Tab 1.5'!P32</f>
        <v>1</v>
      </c>
      <c r="M45" s="103">
        <f>'[1]Tab 1.5'!Q32</f>
        <v>0</v>
      </c>
    </row>
    <row r="46" spans="1:13" ht="10.9" customHeight="1">
      <c r="A46" s="66">
        <f>IF(D46&lt;&gt;"",COUNTA($D$14:D46),"")</f>
        <v>30</v>
      </c>
      <c r="B46" s="72" t="s">
        <v>167</v>
      </c>
      <c r="C46" s="103">
        <f>'[1]Tab 1.5'!G33</f>
        <v>69</v>
      </c>
      <c r="D46" s="103">
        <f>'[1]Tab 1.5'!H33</f>
        <v>37</v>
      </c>
      <c r="E46" s="103">
        <f>'[1]Tab 1.5'!I33</f>
        <v>18</v>
      </c>
      <c r="F46" s="103">
        <f>'[1]Tab 1.5'!J33</f>
        <v>0</v>
      </c>
      <c r="G46" s="103">
        <f>'[1]Tab 1.5'!K33</f>
        <v>10</v>
      </c>
      <c r="H46" s="103">
        <f>'[1]Tab 1.5'!L33</f>
        <v>9</v>
      </c>
      <c r="I46" s="103">
        <f>'[1]Tab 1.5'!M33</f>
        <v>32</v>
      </c>
      <c r="J46" s="103">
        <f>'[1]Tab 1.5'!N33</f>
        <v>0</v>
      </c>
      <c r="K46" s="103">
        <f>'[1]Tab 1.5'!O33</f>
        <v>32</v>
      </c>
      <c r="L46" s="103">
        <f>'[1]Tab 1.5'!P33</f>
        <v>0</v>
      </c>
      <c r="M46" s="103">
        <f>'[1]Tab 1.5'!Q33</f>
        <v>0</v>
      </c>
    </row>
    <row r="47" spans="1:13" ht="10.9" customHeight="1">
      <c r="A47" s="66">
        <f>IF(D47&lt;&gt;"",COUNTA($D$14:D47),"")</f>
        <v>31</v>
      </c>
      <c r="B47" s="72" t="s">
        <v>168</v>
      </c>
      <c r="C47" s="103">
        <f>'[1]Tab 1.5'!G34</f>
        <v>55</v>
      </c>
      <c r="D47" s="103">
        <f>'[1]Tab 1.5'!H34</f>
        <v>28</v>
      </c>
      <c r="E47" s="103">
        <f>'[1]Tab 1.5'!I34</f>
        <v>19</v>
      </c>
      <c r="F47" s="103">
        <f>'[1]Tab 1.5'!J34</f>
        <v>0</v>
      </c>
      <c r="G47" s="103">
        <f>'[1]Tab 1.5'!K34</f>
        <v>8</v>
      </c>
      <c r="H47" s="103">
        <f>'[1]Tab 1.5'!L34</f>
        <v>1</v>
      </c>
      <c r="I47" s="103">
        <f>'[1]Tab 1.5'!M34</f>
        <v>27</v>
      </c>
      <c r="J47" s="103">
        <f>'[1]Tab 1.5'!N34</f>
        <v>0</v>
      </c>
      <c r="K47" s="103">
        <f>'[1]Tab 1.5'!O34</f>
        <v>25</v>
      </c>
      <c r="L47" s="103">
        <f>'[1]Tab 1.5'!P34</f>
        <v>2</v>
      </c>
      <c r="M47" s="103">
        <f>'[1]Tab 1.5'!Q34</f>
        <v>0</v>
      </c>
    </row>
    <row r="48" spans="1:13" ht="10.9" customHeight="1">
      <c r="A48" s="66">
        <f>IF(D48&lt;&gt;"",COUNTA($D$14:D48),"")</f>
        <v>32</v>
      </c>
      <c r="B48" s="72" t="s">
        <v>169</v>
      </c>
      <c r="C48" s="103">
        <f>'[1]Tab 1.5'!G35</f>
        <v>11</v>
      </c>
      <c r="D48" s="103">
        <f>'[1]Tab 1.5'!H35</f>
        <v>4</v>
      </c>
      <c r="E48" s="103">
        <f>'[1]Tab 1.5'!I35</f>
        <v>3</v>
      </c>
      <c r="F48" s="103">
        <f>'[1]Tab 1.5'!J35</f>
        <v>0</v>
      </c>
      <c r="G48" s="103">
        <f>'[1]Tab 1.5'!K35</f>
        <v>1</v>
      </c>
      <c r="H48" s="103">
        <f>'[1]Tab 1.5'!L35</f>
        <v>0</v>
      </c>
      <c r="I48" s="103">
        <f>'[1]Tab 1.5'!M35</f>
        <v>7</v>
      </c>
      <c r="J48" s="103">
        <f>'[1]Tab 1.5'!N35</f>
        <v>1</v>
      </c>
      <c r="K48" s="103">
        <f>'[1]Tab 1.5'!O35</f>
        <v>4</v>
      </c>
      <c r="L48" s="103">
        <f>'[1]Tab 1.5'!P35</f>
        <v>2</v>
      </c>
      <c r="M48" s="103">
        <f>'[1]Tab 1.5'!Q35</f>
        <v>0</v>
      </c>
    </row>
    <row r="49" spans="1:13" ht="10.9" customHeight="1">
      <c r="A49" s="66">
        <f>IF(D49&lt;&gt;"",COUNTA($D$14:D49),"")</f>
        <v>33</v>
      </c>
      <c r="B49" s="105" t="s">
        <v>46</v>
      </c>
      <c r="C49" s="107">
        <f>'[1]Tab 1.5'!G37</f>
        <v>1132</v>
      </c>
      <c r="D49" s="107">
        <f>'[1]Tab 1.5'!H37</f>
        <v>538</v>
      </c>
      <c r="E49" s="107">
        <f>'[1]Tab 1.5'!I37</f>
        <v>91</v>
      </c>
      <c r="F49" s="107">
        <f>'[1]Tab 1.5'!J37</f>
        <v>0</v>
      </c>
      <c r="G49" s="107">
        <f>'[1]Tab 1.5'!K37</f>
        <v>386</v>
      </c>
      <c r="H49" s="107">
        <f>'[1]Tab 1.5'!L37</f>
        <v>61</v>
      </c>
      <c r="I49" s="107">
        <f>'[1]Tab 1.5'!M37</f>
        <v>594</v>
      </c>
      <c r="J49" s="107">
        <f>'[1]Tab 1.5'!N37</f>
        <v>1</v>
      </c>
      <c r="K49" s="107">
        <f>'[1]Tab 1.5'!O37</f>
        <v>256</v>
      </c>
      <c r="L49" s="107">
        <f>'[1]Tab 1.5'!P37</f>
        <v>5</v>
      </c>
      <c r="M49" s="107">
        <f>'[1]Tab 1.5'!Q37</f>
        <v>332</v>
      </c>
    </row>
    <row r="50" spans="1:13" ht="30" customHeight="1">
      <c r="A50" s="66" t="str">
        <f>IF(D50&lt;&gt;"",COUNTA($D$14:D50),"")</f>
        <v/>
      </c>
      <c r="B50" s="72" t="s">
        <v>213</v>
      </c>
      <c r="C50" s="103"/>
      <c r="D50" s="103"/>
      <c r="E50" s="103"/>
      <c r="F50" s="103"/>
      <c r="G50" s="103"/>
      <c r="H50" s="103"/>
      <c r="I50" s="103"/>
      <c r="J50" s="103"/>
      <c r="K50" s="103"/>
      <c r="L50" s="103"/>
      <c r="M50" s="103"/>
    </row>
    <row r="51" spans="1:13" ht="11.45" customHeight="1">
      <c r="A51" s="66">
        <f>IF(D51&lt;&gt;"",COUNTA($D$14:D51),"")</f>
        <v>34</v>
      </c>
      <c r="B51" s="72" t="s">
        <v>160</v>
      </c>
      <c r="C51" s="103">
        <f>'[1]Tab 1.5'!G38</f>
        <v>235</v>
      </c>
      <c r="D51" s="103">
        <f>'[1]Tab 1.5'!H38</f>
        <v>20</v>
      </c>
      <c r="E51" s="103">
        <f>'[1]Tab 1.5'!I38</f>
        <v>0</v>
      </c>
      <c r="F51" s="103">
        <f>'[1]Tab 1.5'!J38</f>
        <v>0</v>
      </c>
      <c r="G51" s="103">
        <f>'[1]Tab 1.5'!K38</f>
        <v>20</v>
      </c>
      <c r="H51" s="103">
        <f>'[1]Tab 1.5'!L38</f>
        <v>0</v>
      </c>
      <c r="I51" s="103">
        <f>'[1]Tab 1.5'!M38</f>
        <v>215</v>
      </c>
      <c r="J51" s="103">
        <f>'[1]Tab 1.5'!N38</f>
        <v>0</v>
      </c>
      <c r="K51" s="103">
        <f>'[1]Tab 1.5'!O38</f>
        <v>1</v>
      </c>
      <c r="L51" s="103">
        <f>'[1]Tab 1.5'!P38</f>
        <v>0</v>
      </c>
      <c r="M51" s="103">
        <f>'[1]Tab 1.5'!Q38</f>
        <v>214</v>
      </c>
    </row>
    <row r="52" spans="1:13" ht="11.45" customHeight="1">
      <c r="A52" s="66">
        <f>IF(D52&lt;&gt;"",COUNTA($D$14:D52),"")</f>
        <v>35</v>
      </c>
      <c r="B52" s="72" t="s">
        <v>161</v>
      </c>
      <c r="C52" s="103">
        <f>'[1]Tab 1.5'!G39</f>
        <v>317</v>
      </c>
      <c r="D52" s="103">
        <f>'[1]Tab 1.5'!H39</f>
        <v>239</v>
      </c>
      <c r="E52" s="103">
        <f>'[1]Tab 1.5'!I39</f>
        <v>0</v>
      </c>
      <c r="F52" s="103">
        <f>'[1]Tab 1.5'!J39</f>
        <v>0</v>
      </c>
      <c r="G52" s="103">
        <f>'[1]Tab 1.5'!K39</f>
        <v>239</v>
      </c>
      <c r="H52" s="103">
        <f>'[1]Tab 1.5'!L39</f>
        <v>0</v>
      </c>
      <c r="I52" s="103">
        <f>'[1]Tab 1.5'!M39</f>
        <v>78</v>
      </c>
      <c r="J52" s="103">
        <f>'[1]Tab 1.5'!N39</f>
        <v>0</v>
      </c>
      <c r="K52" s="103">
        <f>'[1]Tab 1.5'!O39</f>
        <v>0</v>
      </c>
      <c r="L52" s="103">
        <f>'[1]Tab 1.5'!P39</f>
        <v>0</v>
      </c>
      <c r="M52" s="103">
        <f>'[1]Tab 1.5'!Q39</f>
        <v>78</v>
      </c>
    </row>
    <row r="53" spans="1:13" ht="11.45" customHeight="1">
      <c r="A53" s="66">
        <f>IF(D53&lt;&gt;"",COUNTA($D$14:D53),"")</f>
        <v>36</v>
      </c>
      <c r="B53" s="72" t="s">
        <v>162</v>
      </c>
      <c r="C53" s="103">
        <f>'[1]Tab 1.5'!G40</f>
        <v>157</v>
      </c>
      <c r="D53" s="103">
        <f>'[1]Tab 1.5'!H40</f>
        <v>150</v>
      </c>
      <c r="E53" s="103">
        <f>'[1]Tab 1.5'!I40</f>
        <v>0</v>
      </c>
      <c r="F53" s="103">
        <f>'[1]Tab 1.5'!J40</f>
        <v>0</v>
      </c>
      <c r="G53" s="103">
        <f>'[1]Tab 1.5'!K40</f>
        <v>149</v>
      </c>
      <c r="H53" s="103">
        <f>'[1]Tab 1.5'!L40</f>
        <v>1</v>
      </c>
      <c r="I53" s="103">
        <f>'[1]Tab 1.5'!M40</f>
        <v>7</v>
      </c>
      <c r="J53" s="103">
        <f>'[1]Tab 1.5'!N40</f>
        <v>0</v>
      </c>
      <c r="K53" s="103">
        <f>'[1]Tab 1.5'!O40</f>
        <v>3</v>
      </c>
      <c r="L53" s="103">
        <f>'[1]Tab 1.5'!P40</f>
        <v>0</v>
      </c>
      <c r="M53" s="103">
        <f>'[1]Tab 1.5'!Q40</f>
        <v>4</v>
      </c>
    </row>
    <row r="54" spans="1:13" ht="11.45" customHeight="1">
      <c r="A54" s="66">
        <f>IF(D54&lt;&gt;"",COUNTA($D$14:D54),"")</f>
        <v>37</v>
      </c>
      <c r="B54" s="72" t="s">
        <v>163</v>
      </c>
      <c r="C54" s="103">
        <f>'[1]Tab 1.5'!G41</f>
        <v>106</v>
      </c>
      <c r="D54" s="103">
        <f>'[1]Tab 1.5'!H41</f>
        <v>99</v>
      </c>
      <c r="E54" s="103">
        <f>'[1]Tab 1.5'!I41</f>
        <v>6</v>
      </c>
      <c r="F54" s="103">
        <f>'[1]Tab 1.5'!J41</f>
        <v>0</v>
      </c>
      <c r="G54" s="103">
        <f>'[1]Tab 1.5'!K41</f>
        <v>91</v>
      </c>
      <c r="H54" s="103">
        <f>'[1]Tab 1.5'!L41</f>
        <v>2</v>
      </c>
      <c r="I54" s="103">
        <f>'[1]Tab 1.5'!M41</f>
        <v>7</v>
      </c>
      <c r="J54" s="103">
        <f>'[1]Tab 1.5'!N41</f>
        <v>0</v>
      </c>
      <c r="K54" s="103">
        <f>'[1]Tab 1.5'!O41</f>
        <v>1</v>
      </c>
      <c r="L54" s="103">
        <f>'[1]Tab 1.5'!P41</f>
        <v>0</v>
      </c>
      <c r="M54" s="103">
        <f>'[1]Tab 1.5'!Q41</f>
        <v>6</v>
      </c>
    </row>
    <row r="55" spans="1:13" ht="11.45" customHeight="1">
      <c r="A55" s="66">
        <f>IF(D55&lt;&gt;"",COUNTA($D$14:D55),"")</f>
        <v>38</v>
      </c>
      <c r="B55" s="72" t="s">
        <v>164</v>
      </c>
      <c r="C55" s="103">
        <f>'[1]Tab 1.5'!G42</f>
        <v>83</v>
      </c>
      <c r="D55" s="103">
        <f>'[1]Tab 1.5'!H42</f>
        <v>81</v>
      </c>
      <c r="E55" s="103">
        <f>'[1]Tab 1.5'!I42</f>
        <v>19</v>
      </c>
      <c r="F55" s="103">
        <f>'[1]Tab 1.5'!J42</f>
        <v>0</v>
      </c>
      <c r="G55" s="103">
        <f>'[1]Tab 1.5'!K42</f>
        <v>62</v>
      </c>
      <c r="H55" s="103">
        <f>'[1]Tab 1.5'!L42</f>
        <v>0</v>
      </c>
      <c r="I55" s="103">
        <f>'[1]Tab 1.5'!M42</f>
        <v>2</v>
      </c>
      <c r="J55" s="103">
        <f>'[1]Tab 1.5'!N42</f>
        <v>0</v>
      </c>
      <c r="K55" s="103">
        <f>'[1]Tab 1.5'!O42</f>
        <v>1</v>
      </c>
      <c r="L55" s="103">
        <f>'[1]Tab 1.5'!P42</f>
        <v>0</v>
      </c>
      <c r="M55" s="103">
        <f>'[1]Tab 1.5'!Q42</f>
        <v>1</v>
      </c>
    </row>
    <row r="56" spans="1:13" ht="11.45" customHeight="1">
      <c r="A56" s="66">
        <f>IF(D56&lt;&gt;"",COUNTA($D$14:D56),"")</f>
        <v>39</v>
      </c>
      <c r="B56" s="72" t="s">
        <v>165</v>
      </c>
      <c r="C56" s="103">
        <f>'[1]Tab 1.5'!G43</f>
        <v>62</v>
      </c>
      <c r="D56" s="103">
        <f>'[1]Tab 1.5'!H43</f>
        <v>59</v>
      </c>
      <c r="E56" s="103">
        <f>'[1]Tab 1.5'!I43</f>
        <v>24</v>
      </c>
      <c r="F56" s="103">
        <f>'[1]Tab 1.5'!J43</f>
        <v>0</v>
      </c>
      <c r="G56" s="103">
        <f>'[1]Tab 1.5'!K43</f>
        <v>34</v>
      </c>
      <c r="H56" s="103">
        <f>'[1]Tab 1.5'!L43</f>
        <v>1</v>
      </c>
      <c r="I56" s="103">
        <f>'[1]Tab 1.5'!M43</f>
        <v>3</v>
      </c>
      <c r="J56" s="103">
        <f>'[1]Tab 1.5'!N43</f>
        <v>0</v>
      </c>
      <c r="K56" s="103">
        <f>'[1]Tab 1.5'!O43</f>
        <v>3</v>
      </c>
      <c r="L56" s="103">
        <f>'[1]Tab 1.5'!P43</f>
        <v>0</v>
      </c>
      <c r="M56" s="103">
        <f>'[1]Tab 1.5'!Q43</f>
        <v>0</v>
      </c>
    </row>
    <row r="57" spans="1:13" ht="11.45" customHeight="1">
      <c r="A57" s="66">
        <f>IF(D57&lt;&gt;"",COUNTA($D$14:D57),"")</f>
        <v>40</v>
      </c>
      <c r="B57" s="72" t="s">
        <v>166</v>
      </c>
      <c r="C57" s="103">
        <f>'[1]Tab 1.5'!G44</f>
        <v>55</v>
      </c>
      <c r="D57" s="103">
        <f>'[1]Tab 1.5'!H44</f>
        <v>55</v>
      </c>
      <c r="E57" s="103">
        <f>'[1]Tab 1.5'!I44</f>
        <v>18</v>
      </c>
      <c r="F57" s="103">
        <f>'[1]Tab 1.5'!J44</f>
        <v>0</v>
      </c>
      <c r="G57" s="103">
        <f>'[1]Tab 1.5'!K44</f>
        <v>34</v>
      </c>
      <c r="H57" s="103">
        <f>'[1]Tab 1.5'!L44</f>
        <v>3</v>
      </c>
      <c r="I57" s="103">
        <f>'[1]Tab 1.5'!M44</f>
        <v>0</v>
      </c>
      <c r="J57" s="103">
        <f>'[1]Tab 1.5'!N44</f>
        <v>0</v>
      </c>
      <c r="K57" s="103">
        <f>'[1]Tab 1.5'!O44</f>
        <v>0</v>
      </c>
      <c r="L57" s="103">
        <f>'[1]Tab 1.5'!P44</f>
        <v>0</v>
      </c>
      <c r="M57" s="103">
        <f>'[1]Tab 1.5'!Q44</f>
        <v>0</v>
      </c>
    </row>
    <row r="58" spans="1:13" ht="11.45" customHeight="1">
      <c r="A58" s="66">
        <f>IF(D58&lt;&gt;"",COUNTA($D$14:D58),"")</f>
        <v>41</v>
      </c>
      <c r="B58" s="72" t="s">
        <v>167</v>
      </c>
      <c r="C58" s="103">
        <f>'[1]Tab 1.5'!G45</f>
        <v>49</v>
      </c>
      <c r="D58" s="103">
        <f>'[1]Tab 1.5'!H45</f>
        <v>47</v>
      </c>
      <c r="E58" s="103">
        <f>'[1]Tab 1.5'!I45</f>
        <v>30</v>
      </c>
      <c r="F58" s="103">
        <f>'[1]Tab 1.5'!J45</f>
        <v>0</v>
      </c>
      <c r="G58" s="103">
        <f>'[1]Tab 1.5'!K45</f>
        <v>13</v>
      </c>
      <c r="H58" s="103">
        <f>'[1]Tab 1.5'!L45</f>
        <v>4</v>
      </c>
      <c r="I58" s="103">
        <f>'[1]Tab 1.5'!M45</f>
        <v>2</v>
      </c>
      <c r="J58" s="103">
        <f>'[1]Tab 1.5'!N45</f>
        <v>0</v>
      </c>
      <c r="K58" s="103">
        <f>'[1]Tab 1.5'!O45</f>
        <v>1</v>
      </c>
      <c r="L58" s="103">
        <f>'[1]Tab 1.5'!P45</f>
        <v>1</v>
      </c>
      <c r="M58" s="103">
        <f>'[1]Tab 1.5'!Q45</f>
        <v>0</v>
      </c>
    </row>
    <row r="59" spans="1:13" ht="11.45" customHeight="1">
      <c r="A59" s="66">
        <f>IF(D59&lt;&gt;"",COUNTA($D$14:D59),"")</f>
        <v>42</v>
      </c>
      <c r="B59" s="72" t="s">
        <v>168</v>
      </c>
      <c r="C59" s="103">
        <f>'[1]Tab 1.5'!G46</f>
        <v>47</v>
      </c>
      <c r="D59" s="103">
        <f>'[1]Tab 1.5'!H46</f>
        <v>45</v>
      </c>
      <c r="E59" s="103">
        <f>'[1]Tab 1.5'!I46</f>
        <v>23</v>
      </c>
      <c r="F59" s="103">
        <f>'[1]Tab 1.5'!J46</f>
        <v>0</v>
      </c>
      <c r="G59" s="103">
        <f>'[1]Tab 1.5'!K46</f>
        <v>22</v>
      </c>
      <c r="H59" s="103">
        <f>'[1]Tab 1.5'!L46</f>
        <v>0</v>
      </c>
      <c r="I59" s="103">
        <f>'[1]Tab 1.5'!M46</f>
        <v>2</v>
      </c>
      <c r="J59" s="103">
        <f>'[1]Tab 1.5'!N46</f>
        <v>0</v>
      </c>
      <c r="K59" s="103">
        <f>'[1]Tab 1.5'!O46</f>
        <v>1</v>
      </c>
      <c r="L59" s="103">
        <f>'[1]Tab 1.5'!P46</f>
        <v>1</v>
      </c>
      <c r="M59" s="103">
        <f>'[1]Tab 1.5'!Q46</f>
        <v>0</v>
      </c>
    </row>
    <row r="60" spans="1:13" ht="11.45" customHeight="1">
      <c r="A60" s="66">
        <f>IF(D60&lt;&gt;"",COUNTA($D$14:D60),"")</f>
        <v>43</v>
      </c>
      <c r="B60" s="72" t="s">
        <v>169</v>
      </c>
      <c r="C60" s="103">
        <f>'[1]Tab 1.5'!G47</f>
        <v>23</v>
      </c>
      <c r="D60" s="103">
        <f>'[1]Tab 1.5'!H47</f>
        <v>16</v>
      </c>
      <c r="E60" s="103">
        <f>'[1]Tab 1.5'!I47</f>
        <v>7</v>
      </c>
      <c r="F60" s="103">
        <f>'[1]Tab 1.5'!J47</f>
        <v>0</v>
      </c>
      <c r="G60" s="103">
        <f>'[1]Tab 1.5'!K47</f>
        <v>9</v>
      </c>
      <c r="H60" s="103">
        <f>'[1]Tab 1.5'!L47</f>
        <v>0</v>
      </c>
      <c r="I60" s="103">
        <f>'[1]Tab 1.5'!M47</f>
        <v>7</v>
      </c>
      <c r="J60" s="103">
        <f>'[1]Tab 1.5'!N47</f>
        <v>0</v>
      </c>
      <c r="K60" s="103">
        <f>'[1]Tab 1.5'!O47</f>
        <v>6</v>
      </c>
      <c r="L60" s="103">
        <f>'[1]Tab 1.5'!P47</f>
        <v>1</v>
      </c>
      <c r="M60" s="103">
        <f>'[1]Tab 1.5'!Q47</f>
        <v>0</v>
      </c>
    </row>
    <row r="61" spans="1:13" ht="11.45" customHeight="1">
      <c r="A61" s="66">
        <f>IF(D61&lt;&gt;"",COUNTA($D$14:D61),"")</f>
        <v>44</v>
      </c>
      <c r="B61" s="105" t="s">
        <v>46</v>
      </c>
      <c r="C61" s="107">
        <f>'[1]Tab 1.5'!G49</f>
        <v>1134</v>
      </c>
      <c r="D61" s="107">
        <f>'[1]Tab 1.5'!H49</f>
        <v>811</v>
      </c>
      <c r="E61" s="107">
        <f>'[1]Tab 1.5'!I49</f>
        <v>127</v>
      </c>
      <c r="F61" s="107">
        <f>'[1]Tab 1.5'!J49</f>
        <v>0</v>
      </c>
      <c r="G61" s="107">
        <f>'[1]Tab 1.5'!K49</f>
        <v>673</v>
      </c>
      <c r="H61" s="107">
        <f>'[1]Tab 1.5'!L49</f>
        <v>11</v>
      </c>
      <c r="I61" s="107">
        <f>'[1]Tab 1.5'!M49</f>
        <v>323</v>
      </c>
      <c r="J61" s="107">
        <f>'[1]Tab 1.5'!N49</f>
        <v>0</v>
      </c>
      <c r="K61" s="107">
        <f>'[1]Tab 1.5'!O49</f>
        <v>17</v>
      </c>
      <c r="L61" s="107">
        <f>'[1]Tab 1.5'!P49</f>
        <v>3</v>
      </c>
      <c r="M61" s="107">
        <f>'[1]Tab 1.5'!Q49</f>
        <v>303</v>
      </c>
    </row>
    <row r="62" spans="1:13" ht="30" customHeight="1">
      <c r="A62" s="66" t="str">
        <f>IF(D62&lt;&gt;"",COUNTA($D$14:D62),"")</f>
        <v/>
      </c>
      <c r="B62" s="72" t="s">
        <v>214</v>
      </c>
      <c r="C62" s="103"/>
      <c r="D62" s="103"/>
      <c r="E62" s="103"/>
      <c r="F62" s="103"/>
      <c r="G62" s="103"/>
      <c r="H62" s="103"/>
      <c r="I62" s="103"/>
      <c r="J62" s="103"/>
      <c r="K62" s="103"/>
      <c r="L62" s="103"/>
      <c r="M62" s="103"/>
    </row>
    <row r="63" spans="1:13" ht="10.9" customHeight="1">
      <c r="A63" s="66">
        <f>IF(D63&lt;&gt;"",COUNTA($D$14:D63),"")</f>
        <v>45</v>
      </c>
      <c r="B63" s="72" t="s">
        <v>160</v>
      </c>
      <c r="C63" s="103">
        <f>'[1]Tab 1.5'!G50</f>
        <v>226</v>
      </c>
      <c r="D63" s="103">
        <f>'[1]Tab 1.5'!H50</f>
        <v>9</v>
      </c>
      <c r="E63" s="103">
        <f>'[1]Tab 1.5'!I50</f>
        <v>0</v>
      </c>
      <c r="F63" s="103">
        <f>'[1]Tab 1.5'!J50</f>
        <v>4</v>
      </c>
      <c r="G63" s="103">
        <f>'[1]Tab 1.5'!K50</f>
        <v>5</v>
      </c>
      <c r="H63" s="103">
        <f>'[1]Tab 1.5'!L50</f>
        <v>0</v>
      </c>
      <c r="I63" s="103">
        <f>'[1]Tab 1.5'!M50</f>
        <v>217</v>
      </c>
      <c r="J63" s="103">
        <f>'[1]Tab 1.5'!N50</f>
        <v>0</v>
      </c>
      <c r="K63" s="103">
        <f>'[1]Tab 1.5'!O50</f>
        <v>0</v>
      </c>
      <c r="L63" s="103">
        <f>'[1]Tab 1.5'!P50</f>
        <v>0</v>
      </c>
      <c r="M63" s="103">
        <f>'[1]Tab 1.5'!Q50</f>
        <v>217</v>
      </c>
    </row>
    <row r="64" spans="1:13" ht="10.9" customHeight="1">
      <c r="A64" s="66">
        <f>IF(D64&lt;&gt;"",COUNTA($D$14:D64),"")</f>
        <v>46</v>
      </c>
      <c r="B64" s="72" t="s">
        <v>161</v>
      </c>
      <c r="C64" s="103">
        <f>'[1]Tab 1.5'!G51</f>
        <v>506</v>
      </c>
      <c r="D64" s="103">
        <f>'[1]Tab 1.5'!H51</f>
        <v>377</v>
      </c>
      <c r="E64" s="103">
        <f>'[1]Tab 1.5'!I51</f>
        <v>0</v>
      </c>
      <c r="F64" s="103">
        <f>'[1]Tab 1.5'!J51</f>
        <v>54</v>
      </c>
      <c r="G64" s="103">
        <f>'[1]Tab 1.5'!K51</f>
        <v>323</v>
      </c>
      <c r="H64" s="103">
        <f>'[1]Tab 1.5'!L51</f>
        <v>0</v>
      </c>
      <c r="I64" s="103">
        <f>'[1]Tab 1.5'!M51</f>
        <v>129</v>
      </c>
      <c r="J64" s="103">
        <f>'[1]Tab 1.5'!N51</f>
        <v>0</v>
      </c>
      <c r="K64" s="103">
        <f>'[1]Tab 1.5'!O51</f>
        <v>0</v>
      </c>
      <c r="L64" s="103">
        <f>'[1]Tab 1.5'!P51</f>
        <v>0</v>
      </c>
      <c r="M64" s="103">
        <f>'[1]Tab 1.5'!Q51</f>
        <v>129</v>
      </c>
    </row>
    <row r="65" spans="1:13" ht="10.9" customHeight="1">
      <c r="A65" s="66">
        <f>IF(D65&lt;&gt;"",COUNTA($D$14:D65),"")</f>
        <v>47</v>
      </c>
      <c r="B65" s="72" t="s">
        <v>162</v>
      </c>
      <c r="C65" s="103">
        <f>'[1]Tab 1.5'!G52</f>
        <v>448</v>
      </c>
      <c r="D65" s="103">
        <f>'[1]Tab 1.5'!H52</f>
        <v>416</v>
      </c>
      <c r="E65" s="103">
        <f>'[1]Tab 1.5'!I52</f>
        <v>3</v>
      </c>
      <c r="F65" s="103">
        <f>'[1]Tab 1.5'!J52</f>
        <v>37</v>
      </c>
      <c r="G65" s="103">
        <f>'[1]Tab 1.5'!K52</f>
        <v>376</v>
      </c>
      <c r="H65" s="103">
        <f>'[1]Tab 1.5'!L52</f>
        <v>0</v>
      </c>
      <c r="I65" s="103">
        <f>'[1]Tab 1.5'!M52</f>
        <v>32</v>
      </c>
      <c r="J65" s="103">
        <f>'[1]Tab 1.5'!N52</f>
        <v>0</v>
      </c>
      <c r="K65" s="103">
        <f>'[1]Tab 1.5'!O52</f>
        <v>1</v>
      </c>
      <c r="L65" s="103">
        <f>'[1]Tab 1.5'!P52</f>
        <v>0</v>
      </c>
      <c r="M65" s="103">
        <f>'[1]Tab 1.5'!Q52</f>
        <v>31</v>
      </c>
    </row>
    <row r="66" spans="1:13" ht="10.9" customHeight="1">
      <c r="A66" s="66">
        <f>IF(D66&lt;&gt;"",COUNTA($D$14:D66),"")</f>
        <v>48</v>
      </c>
      <c r="B66" s="72" t="s">
        <v>163</v>
      </c>
      <c r="C66" s="103">
        <f>'[1]Tab 1.5'!G53</f>
        <v>457</v>
      </c>
      <c r="D66" s="103">
        <f>'[1]Tab 1.5'!H53</f>
        <v>427</v>
      </c>
      <c r="E66" s="103">
        <f>'[1]Tab 1.5'!I53</f>
        <v>5</v>
      </c>
      <c r="F66" s="103">
        <f>'[1]Tab 1.5'!J53</f>
        <v>45</v>
      </c>
      <c r="G66" s="103">
        <f>'[1]Tab 1.5'!K53</f>
        <v>377</v>
      </c>
      <c r="H66" s="103">
        <f>'[1]Tab 1.5'!L53</f>
        <v>0</v>
      </c>
      <c r="I66" s="103">
        <f>'[1]Tab 1.5'!M53</f>
        <v>30</v>
      </c>
      <c r="J66" s="103">
        <f>'[1]Tab 1.5'!N53</f>
        <v>0</v>
      </c>
      <c r="K66" s="103">
        <f>'[1]Tab 1.5'!O53</f>
        <v>1</v>
      </c>
      <c r="L66" s="103">
        <f>'[1]Tab 1.5'!P53</f>
        <v>0</v>
      </c>
      <c r="M66" s="103">
        <f>'[1]Tab 1.5'!Q53</f>
        <v>29</v>
      </c>
    </row>
    <row r="67" spans="1:13" ht="10.9" customHeight="1">
      <c r="A67" s="66">
        <f>IF(D67&lt;&gt;"",COUNTA($D$14:D67),"")</f>
        <v>49</v>
      </c>
      <c r="B67" s="72" t="s">
        <v>164</v>
      </c>
      <c r="C67" s="103">
        <f>'[1]Tab 1.5'!G54</f>
        <v>305</v>
      </c>
      <c r="D67" s="103">
        <f>'[1]Tab 1.5'!H54</f>
        <v>282</v>
      </c>
      <c r="E67" s="103">
        <f>'[1]Tab 1.5'!I54</f>
        <v>13</v>
      </c>
      <c r="F67" s="103">
        <f>'[1]Tab 1.5'!J54</f>
        <v>37</v>
      </c>
      <c r="G67" s="103">
        <f>'[1]Tab 1.5'!K54</f>
        <v>232</v>
      </c>
      <c r="H67" s="103">
        <f>'[1]Tab 1.5'!L54</f>
        <v>0</v>
      </c>
      <c r="I67" s="103">
        <f>'[1]Tab 1.5'!M54</f>
        <v>23</v>
      </c>
      <c r="J67" s="103">
        <f>'[1]Tab 1.5'!N54</f>
        <v>0</v>
      </c>
      <c r="K67" s="103">
        <f>'[1]Tab 1.5'!O54</f>
        <v>1</v>
      </c>
      <c r="L67" s="103">
        <f>'[1]Tab 1.5'!P54</f>
        <v>0</v>
      </c>
      <c r="M67" s="103">
        <f>'[1]Tab 1.5'!Q54</f>
        <v>22</v>
      </c>
    </row>
    <row r="68" spans="1:13" ht="10.9" customHeight="1">
      <c r="A68" s="66">
        <f>IF(D68&lt;&gt;"",COUNTA($D$14:D68),"")</f>
        <v>50</v>
      </c>
      <c r="B68" s="72" t="s">
        <v>165</v>
      </c>
      <c r="C68" s="103">
        <f>'[1]Tab 1.5'!G55</f>
        <v>241</v>
      </c>
      <c r="D68" s="103">
        <f>'[1]Tab 1.5'!H55</f>
        <v>217</v>
      </c>
      <c r="E68" s="103">
        <f>'[1]Tab 1.5'!I55</f>
        <v>22</v>
      </c>
      <c r="F68" s="103">
        <f>'[1]Tab 1.5'!J55</f>
        <v>24</v>
      </c>
      <c r="G68" s="103">
        <f>'[1]Tab 1.5'!K55</f>
        <v>171</v>
      </c>
      <c r="H68" s="103">
        <f>'[1]Tab 1.5'!L55</f>
        <v>0</v>
      </c>
      <c r="I68" s="103">
        <f>'[1]Tab 1.5'!M55</f>
        <v>24</v>
      </c>
      <c r="J68" s="103">
        <f>'[1]Tab 1.5'!N55</f>
        <v>0</v>
      </c>
      <c r="K68" s="103">
        <f>'[1]Tab 1.5'!O55</f>
        <v>1</v>
      </c>
      <c r="L68" s="103">
        <f>'[1]Tab 1.5'!P55</f>
        <v>0</v>
      </c>
      <c r="M68" s="103">
        <f>'[1]Tab 1.5'!Q55</f>
        <v>23</v>
      </c>
    </row>
    <row r="69" spans="1:13" ht="10.9" customHeight="1">
      <c r="A69" s="66">
        <f>IF(D69&lt;&gt;"",COUNTA($D$14:D69),"")</f>
        <v>51</v>
      </c>
      <c r="B69" s="72" t="s">
        <v>166</v>
      </c>
      <c r="C69" s="103">
        <f>'[1]Tab 1.5'!G56</f>
        <v>159</v>
      </c>
      <c r="D69" s="103">
        <f>'[1]Tab 1.5'!H56</f>
        <v>151</v>
      </c>
      <c r="E69" s="103">
        <f>'[1]Tab 1.5'!I56</f>
        <v>31</v>
      </c>
      <c r="F69" s="103">
        <f>'[1]Tab 1.5'!J56</f>
        <v>6</v>
      </c>
      <c r="G69" s="103">
        <f>'[1]Tab 1.5'!K56</f>
        <v>114</v>
      </c>
      <c r="H69" s="103">
        <f>'[1]Tab 1.5'!L56</f>
        <v>0</v>
      </c>
      <c r="I69" s="103">
        <f>'[1]Tab 1.5'!M56</f>
        <v>8</v>
      </c>
      <c r="J69" s="103">
        <f>'[1]Tab 1.5'!N56</f>
        <v>0</v>
      </c>
      <c r="K69" s="103">
        <f>'[1]Tab 1.5'!O56</f>
        <v>0</v>
      </c>
      <c r="L69" s="103">
        <f>'[1]Tab 1.5'!P56</f>
        <v>0</v>
      </c>
      <c r="M69" s="103">
        <f>'[1]Tab 1.5'!Q56</f>
        <v>8</v>
      </c>
    </row>
    <row r="70" spans="1:13" ht="10.9" customHeight="1">
      <c r="A70" s="66">
        <f>IF(D70&lt;&gt;"",COUNTA($D$14:D70),"")</f>
        <v>52</v>
      </c>
      <c r="B70" s="72" t="s">
        <v>167</v>
      </c>
      <c r="C70" s="103">
        <f>'[1]Tab 1.5'!G57</f>
        <v>165</v>
      </c>
      <c r="D70" s="103">
        <f>'[1]Tab 1.5'!H57</f>
        <v>155</v>
      </c>
      <c r="E70" s="103">
        <f>'[1]Tab 1.5'!I57</f>
        <v>33</v>
      </c>
      <c r="F70" s="103">
        <f>'[1]Tab 1.5'!J57</f>
        <v>3</v>
      </c>
      <c r="G70" s="103">
        <f>'[1]Tab 1.5'!K57</f>
        <v>119</v>
      </c>
      <c r="H70" s="103">
        <f>'[1]Tab 1.5'!L57</f>
        <v>0</v>
      </c>
      <c r="I70" s="103">
        <f>'[1]Tab 1.5'!M57</f>
        <v>10</v>
      </c>
      <c r="J70" s="103">
        <f>'[1]Tab 1.5'!N57</f>
        <v>0</v>
      </c>
      <c r="K70" s="103">
        <f>'[1]Tab 1.5'!O57</f>
        <v>0</v>
      </c>
      <c r="L70" s="103">
        <f>'[1]Tab 1.5'!P57</f>
        <v>0</v>
      </c>
      <c r="M70" s="103">
        <f>'[1]Tab 1.5'!Q57</f>
        <v>10</v>
      </c>
    </row>
    <row r="71" spans="1:13" ht="10.9" customHeight="1">
      <c r="A71" s="66">
        <f>IF(D71&lt;&gt;"",COUNTA($D$14:D71),"")</f>
        <v>53</v>
      </c>
      <c r="B71" s="72" t="s">
        <v>168</v>
      </c>
      <c r="C71" s="103">
        <f>'[1]Tab 1.5'!G58</f>
        <v>106</v>
      </c>
      <c r="D71" s="103">
        <f>'[1]Tab 1.5'!H58</f>
        <v>104</v>
      </c>
      <c r="E71" s="103">
        <f>'[1]Tab 1.5'!I58</f>
        <v>28</v>
      </c>
      <c r="F71" s="103">
        <f>'[1]Tab 1.5'!J58</f>
        <v>1</v>
      </c>
      <c r="G71" s="103">
        <f>'[1]Tab 1.5'!K58</f>
        <v>75</v>
      </c>
      <c r="H71" s="103">
        <f>'[1]Tab 1.5'!L58</f>
        <v>0</v>
      </c>
      <c r="I71" s="103">
        <f>'[1]Tab 1.5'!M58</f>
        <v>2</v>
      </c>
      <c r="J71" s="103">
        <f>'[1]Tab 1.5'!N58</f>
        <v>0</v>
      </c>
      <c r="K71" s="103">
        <f>'[1]Tab 1.5'!O58</f>
        <v>0</v>
      </c>
      <c r="L71" s="103">
        <f>'[1]Tab 1.5'!P58</f>
        <v>0</v>
      </c>
      <c r="M71" s="103">
        <f>'[1]Tab 1.5'!Q58</f>
        <v>2</v>
      </c>
    </row>
    <row r="72" spans="1:13" ht="10.9" customHeight="1">
      <c r="A72" s="66">
        <f>IF(D72&lt;&gt;"",COUNTA($D$14:D72),"")</f>
        <v>54</v>
      </c>
      <c r="B72" s="72" t="s">
        <v>169</v>
      </c>
      <c r="C72" s="103">
        <f>'[1]Tab 1.5'!G59</f>
        <v>33</v>
      </c>
      <c r="D72" s="103">
        <f>'[1]Tab 1.5'!H59</f>
        <v>16</v>
      </c>
      <c r="E72" s="103">
        <f>'[1]Tab 1.5'!I59</f>
        <v>6</v>
      </c>
      <c r="F72" s="103">
        <f>'[1]Tab 1.5'!J59</f>
        <v>1</v>
      </c>
      <c r="G72" s="103">
        <f>'[1]Tab 1.5'!K59</f>
        <v>9</v>
      </c>
      <c r="H72" s="103">
        <f>'[1]Tab 1.5'!L59</f>
        <v>0</v>
      </c>
      <c r="I72" s="103">
        <f>'[1]Tab 1.5'!M59</f>
        <v>17</v>
      </c>
      <c r="J72" s="103">
        <f>'[1]Tab 1.5'!N59</f>
        <v>0</v>
      </c>
      <c r="K72" s="103">
        <f>'[1]Tab 1.5'!O59</f>
        <v>0</v>
      </c>
      <c r="L72" s="103">
        <f>'[1]Tab 1.5'!P59</f>
        <v>0</v>
      </c>
      <c r="M72" s="103">
        <f>'[1]Tab 1.5'!Q59</f>
        <v>17</v>
      </c>
    </row>
    <row r="73" spans="1:13" ht="10.9" customHeight="1">
      <c r="A73" s="66">
        <f>IF(D73&lt;&gt;"",COUNTA($D$14:D73),"")</f>
        <v>55</v>
      </c>
      <c r="B73" s="105" t="s">
        <v>46</v>
      </c>
      <c r="C73" s="107">
        <f>'[1]Tab 1.5'!G61</f>
        <v>2646</v>
      </c>
      <c r="D73" s="107">
        <f>'[1]Tab 1.5'!H61</f>
        <v>2154</v>
      </c>
      <c r="E73" s="107">
        <f>'[1]Tab 1.5'!I61</f>
        <v>141</v>
      </c>
      <c r="F73" s="107">
        <f>'[1]Tab 1.5'!J61</f>
        <v>212</v>
      </c>
      <c r="G73" s="107">
        <f>'[1]Tab 1.5'!K61</f>
        <v>1801</v>
      </c>
      <c r="H73" s="107">
        <f>'[1]Tab 1.5'!L61</f>
        <v>0</v>
      </c>
      <c r="I73" s="107">
        <f>'[1]Tab 1.5'!M61</f>
        <v>492</v>
      </c>
      <c r="J73" s="107">
        <f>'[1]Tab 1.5'!N61</f>
        <v>0</v>
      </c>
      <c r="K73" s="107">
        <f>'[1]Tab 1.5'!O61</f>
        <v>4</v>
      </c>
      <c r="L73" s="107">
        <f>'[1]Tab 1.5'!P61</f>
        <v>0</v>
      </c>
      <c r="M73" s="107">
        <f>'[1]Tab 1.5'!Q61</f>
        <v>488</v>
      </c>
    </row>
    <row r="74" spans="1:13" ht="39" customHeight="1">
      <c r="A74" s="66" t="str">
        <f>IF(D74&lt;&gt;"",COUNTA($D$14:D74),"")</f>
        <v/>
      </c>
      <c r="B74" s="72" t="s">
        <v>208</v>
      </c>
      <c r="C74" s="103"/>
      <c r="D74" s="103"/>
      <c r="E74" s="103"/>
      <c r="F74" s="103"/>
      <c r="G74" s="103"/>
      <c r="H74" s="103"/>
      <c r="I74" s="103"/>
      <c r="J74" s="103"/>
      <c r="K74" s="103"/>
      <c r="L74" s="103"/>
      <c r="M74" s="103"/>
    </row>
    <row r="75" spans="1:13" ht="10.9" customHeight="1">
      <c r="A75" s="66">
        <f>IF(D75&lt;&gt;"",COUNTA($D$14:D75),"")</f>
        <v>56</v>
      </c>
      <c r="B75" s="72" t="s">
        <v>160</v>
      </c>
      <c r="C75" s="103">
        <f>'[1]Tab 1.5'!G62</f>
        <v>29</v>
      </c>
      <c r="D75" s="103">
        <f>'[1]Tab 1.5'!H62</f>
        <v>1</v>
      </c>
      <c r="E75" s="103">
        <f>'[1]Tab 1.5'!I62</f>
        <v>0</v>
      </c>
      <c r="F75" s="103">
        <f>'[1]Tab 1.5'!J62</f>
        <v>0</v>
      </c>
      <c r="G75" s="103">
        <f>'[1]Tab 1.5'!K62</f>
        <v>1</v>
      </c>
      <c r="H75" s="103">
        <f>'[1]Tab 1.5'!L62</f>
        <v>0</v>
      </c>
      <c r="I75" s="103">
        <f>'[1]Tab 1.5'!M62</f>
        <v>28</v>
      </c>
      <c r="J75" s="103">
        <f>'[1]Tab 1.5'!N62</f>
        <v>0</v>
      </c>
      <c r="K75" s="103">
        <f>'[1]Tab 1.5'!O62</f>
        <v>0</v>
      </c>
      <c r="L75" s="103">
        <f>'[1]Tab 1.5'!P62</f>
        <v>0</v>
      </c>
      <c r="M75" s="103">
        <f>'[1]Tab 1.5'!Q62</f>
        <v>28</v>
      </c>
    </row>
    <row r="76" spans="1:13" ht="10.9" customHeight="1">
      <c r="A76" s="66">
        <f>IF(D76&lt;&gt;"",COUNTA($D$14:D76),"")</f>
        <v>57</v>
      </c>
      <c r="B76" s="72" t="s">
        <v>161</v>
      </c>
      <c r="C76" s="103">
        <f>'[1]Tab 1.5'!G63</f>
        <v>29</v>
      </c>
      <c r="D76" s="103">
        <f>'[1]Tab 1.5'!H63</f>
        <v>17</v>
      </c>
      <c r="E76" s="103">
        <f>'[1]Tab 1.5'!I63</f>
        <v>0</v>
      </c>
      <c r="F76" s="103">
        <f>'[1]Tab 1.5'!J63</f>
        <v>0</v>
      </c>
      <c r="G76" s="103">
        <f>'[1]Tab 1.5'!K63</f>
        <v>17</v>
      </c>
      <c r="H76" s="103">
        <f>'[1]Tab 1.5'!L63</f>
        <v>0</v>
      </c>
      <c r="I76" s="103">
        <f>'[1]Tab 1.5'!M63</f>
        <v>12</v>
      </c>
      <c r="J76" s="103">
        <f>'[1]Tab 1.5'!N63</f>
        <v>0</v>
      </c>
      <c r="K76" s="103">
        <f>'[1]Tab 1.5'!O63</f>
        <v>2</v>
      </c>
      <c r="L76" s="103">
        <f>'[1]Tab 1.5'!P63</f>
        <v>0</v>
      </c>
      <c r="M76" s="103">
        <f>'[1]Tab 1.5'!Q63</f>
        <v>10</v>
      </c>
    </row>
    <row r="77" spans="1:13" ht="10.9" customHeight="1">
      <c r="A77" s="66">
        <f>IF(D77&lt;&gt;"",COUNTA($D$14:D77),"")</f>
        <v>58</v>
      </c>
      <c r="B77" s="72" t="s">
        <v>162</v>
      </c>
      <c r="C77" s="103">
        <f>'[1]Tab 1.5'!G64</f>
        <v>27</v>
      </c>
      <c r="D77" s="103">
        <f>'[1]Tab 1.5'!H64</f>
        <v>24</v>
      </c>
      <c r="E77" s="103">
        <f>'[1]Tab 1.5'!I64</f>
        <v>0</v>
      </c>
      <c r="F77" s="103">
        <f>'[1]Tab 1.5'!J64</f>
        <v>0</v>
      </c>
      <c r="G77" s="103">
        <f>'[1]Tab 1.5'!K64</f>
        <v>24</v>
      </c>
      <c r="H77" s="103">
        <f>'[1]Tab 1.5'!L64</f>
        <v>0</v>
      </c>
      <c r="I77" s="103">
        <f>'[1]Tab 1.5'!M64</f>
        <v>3</v>
      </c>
      <c r="J77" s="103">
        <f>'[1]Tab 1.5'!N64</f>
        <v>0</v>
      </c>
      <c r="K77" s="103">
        <f>'[1]Tab 1.5'!O64</f>
        <v>2</v>
      </c>
      <c r="L77" s="103">
        <f>'[1]Tab 1.5'!P64</f>
        <v>0</v>
      </c>
      <c r="M77" s="103">
        <f>'[1]Tab 1.5'!Q64</f>
        <v>1</v>
      </c>
    </row>
    <row r="78" spans="1:13" ht="10.9" customHeight="1">
      <c r="A78" s="66">
        <f>IF(D78&lt;&gt;"",COUNTA($D$14:D78),"")</f>
        <v>59</v>
      </c>
      <c r="B78" s="72" t="s">
        <v>163</v>
      </c>
      <c r="C78" s="103">
        <f>'[1]Tab 1.5'!G65</f>
        <v>26</v>
      </c>
      <c r="D78" s="103">
        <f>'[1]Tab 1.5'!H65</f>
        <v>21</v>
      </c>
      <c r="E78" s="103">
        <f>'[1]Tab 1.5'!I65</f>
        <v>0</v>
      </c>
      <c r="F78" s="103">
        <f>'[1]Tab 1.5'!J65</f>
        <v>0</v>
      </c>
      <c r="G78" s="103">
        <f>'[1]Tab 1.5'!K65</f>
        <v>21</v>
      </c>
      <c r="H78" s="103">
        <f>'[1]Tab 1.5'!L65</f>
        <v>0</v>
      </c>
      <c r="I78" s="103">
        <f>'[1]Tab 1.5'!M65</f>
        <v>5</v>
      </c>
      <c r="J78" s="103">
        <f>'[1]Tab 1.5'!N65</f>
        <v>0</v>
      </c>
      <c r="K78" s="103">
        <f>'[1]Tab 1.5'!O65</f>
        <v>4</v>
      </c>
      <c r="L78" s="103">
        <f>'[1]Tab 1.5'!P65</f>
        <v>0</v>
      </c>
      <c r="M78" s="103">
        <f>'[1]Tab 1.5'!Q65</f>
        <v>1</v>
      </c>
    </row>
    <row r="79" spans="1:13" ht="10.9" customHeight="1">
      <c r="A79" s="66">
        <f>IF(D79&lt;&gt;"",COUNTA($D$14:D79),"")</f>
        <v>60</v>
      </c>
      <c r="B79" s="72" t="s">
        <v>164</v>
      </c>
      <c r="C79" s="103">
        <f>'[1]Tab 1.5'!G66</f>
        <v>16</v>
      </c>
      <c r="D79" s="103">
        <f>'[1]Tab 1.5'!H66</f>
        <v>13</v>
      </c>
      <c r="E79" s="103">
        <f>'[1]Tab 1.5'!I66</f>
        <v>3</v>
      </c>
      <c r="F79" s="103">
        <f>'[1]Tab 1.5'!J66</f>
        <v>0</v>
      </c>
      <c r="G79" s="103">
        <f>'[1]Tab 1.5'!K66</f>
        <v>10</v>
      </c>
      <c r="H79" s="103">
        <f>'[1]Tab 1.5'!L66</f>
        <v>0</v>
      </c>
      <c r="I79" s="103">
        <f>'[1]Tab 1.5'!M66</f>
        <v>3</v>
      </c>
      <c r="J79" s="103">
        <f>'[1]Tab 1.5'!N66</f>
        <v>0</v>
      </c>
      <c r="K79" s="103">
        <f>'[1]Tab 1.5'!O66</f>
        <v>3</v>
      </c>
      <c r="L79" s="103">
        <f>'[1]Tab 1.5'!P66</f>
        <v>0</v>
      </c>
      <c r="M79" s="103">
        <f>'[1]Tab 1.5'!Q66</f>
        <v>0</v>
      </c>
    </row>
    <row r="80" spans="1:13" ht="10.9" customHeight="1">
      <c r="A80" s="66">
        <f>IF(D80&lt;&gt;"",COUNTA($D$14:D80),"")</f>
        <v>61</v>
      </c>
      <c r="B80" s="72" t="s">
        <v>165</v>
      </c>
      <c r="C80" s="103">
        <f>'[1]Tab 1.5'!G67</f>
        <v>13</v>
      </c>
      <c r="D80" s="103">
        <f>'[1]Tab 1.5'!H67</f>
        <v>9</v>
      </c>
      <c r="E80" s="103">
        <f>'[1]Tab 1.5'!I67</f>
        <v>1</v>
      </c>
      <c r="F80" s="103">
        <f>'[1]Tab 1.5'!J67</f>
        <v>0</v>
      </c>
      <c r="G80" s="103">
        <f>'[1]Tab 1.5'!K67</f>
        <v>8</v>
      </c>
      <c r="H80" s="103">
        <f>'[1]Tab 1.5'!L67</f>
        <v>0</v>
      </c>
      <c r="I80" s="103">
        <f>'[1]Tab 1.5'!M67</f>
        <v>4</v>
      </c>
      <c r="J80" s="103">
        <f>'[1]Tab 1.5'!N67</f>
        <v>0</v>
      </c>
      <c r="K80" s="103">
        <f>'[1]Tab 1.5'!O67</f>
        <v>4</v>
      </c>
      <c r="L80" s="103">
        <f>'[1]Tab 1.5'!P67</f>
        <v>0</v>
      </c>
      <c r="M80" s="103">
        <f>'[1]Tab 1.5'!Q67</f>
        <v>0</v>
      </c>
    </row>
    <row r="81" spans="1:13" ht="10.9" customHeight="1">
      <c r="A81" s="66">
        <f>IF(D81&lt;&gt;"",COUNTA($D$14:D81),"")</f>
        <v>62</v>
      </c>
      <c r="B81" s="72" t="s">
        <v>166</v>
      </c>
      <c r="C81" s="103">
        <f>'[1]Tab 1.5'!G68</f>
        <v>14</v>
      </c>
      <c r="D81" s="103">
        <f>'[1]Tab 1.5'!H68</f>
        <v>12</v>
      </c>
      <c r="E81" s="103">
        <f>'[1]Tab 1.5'!I68</f>
        <v>4</v>
      </c>
      <c r="F81" s="103">
        <f>'[1]Tab 1.5'!J68</f>
        <v>0</v>
      </c>
      <c r="G81" s="103">
        <f>'[1]Tab 1.5'!K68</f>
        <v>8</v>
      </c>
      <c r="H81" s="103">
        <f>'[1]Tab 1.5'!L68</f>
        <v>0</v>
      </c>
      <c r="I81" s="103">
        <f>'[1]Tab 1.5'!M68</f>
        <v>2</v>
      </c>
      <c r="J81" s="103">
        <f>'[1]Tab 1.5'!N68</f>
        <v>0</v>
      </c>
      <c r="K81" s="103">
        <f>'[1]Tab 1.5'!O68</f>
        <v>2</v>
      </c>
      <c r="L81" s="103">
        <f>'[1]Tab 1.5'!P68</f>
        <v>0</v>
      </c>
      <c r="M81" s="103">
        <f>'[1]Tab 1.5'!Q68</f>
        <v>0</v>
      </c>
    </row>
    <row r="82" spans="1:13" ht="10.9" customHeight="1">
      <c r="A82" s="66">
        <f>IF(D82&lt;&gt;"",COUNTA($D$14:D82),"")</f>
        <v>63</v>
      </c>
      <c r="B82" s="72" t="s">
        <v>167</v>
      </c>
      <c r="C82" s="103">
        <f>'[1]Tab 1.5'!G69</f>
        <v>17</v>
      </c>
      <c r="D82" s="103">
        <f>'[1]Tab 1.5'!H69</f>
        <v>12</v>
      </c>
      <c r="E82" s="103">
        <f>'[1]Tab 1.5'!I69</f>
        <v>3</v>
      </c>
      <c r="F82" s="103">
        <f>'[1]Tab 1.5'!J69</f>
        <v>0</v>
      </c>
      <c r="G82" s="103">
        <f>'[1]Tab 1.5'!K69</f>
        <v>9</v>
      </c>
      <c r="H82" s="103">
        <f>'[1]Tab 1.5'!L69</f>
        <v>0</v>
      </c>
      <c r="I82" s="103">
        <f>'[1]Tab 1.5'!M69</f>
        <v>5</v>
      </c>
      <c r="J82" s="103">
        <f>'[1]Tab 1.5'!N69</f>
        <v>0</v>
      </c>
      <c r="K82" s="103">
        <f>'[1]Tab 1.5'!O69</f>
        <v>5</v>
      </c>
      <c r="L82" s="103">
        <f>'[1]Tab 1.5'!P69</f>
        <v>0</v>
      </c>
      <c r="M82" s="103">
        <f>'[1]Tab 1.5'!Q69</f>
        <v>0</v>
      </c>
    </row>
    <row r="83" spans="1:13" ht="10.9" customHeight="1">
      <c r="A83" s="66">
        <f>IF(D83&lt;&gt;"",COUNTA($D$14:D83),"")</f>
        <v>64</v>
      </c>
      <c r="B83" s="72" t="s">
        <v>168</v>
      </c>
      <c r="C83" s="103">
        <f>'[1]Tab 1.5'!G70</f>
        <v>11</v>
      </c>
      <c r="D83" s="103">
        <f>'[1]Tab 1.5'!H70</f>
        <v>7</v>
      </c>
      <c r="E83" s="103">
        <f>'[1]Tab 1.5'!I70</f>
        <v>1</v>
      </c>
      <c r="F83" s="103">
        <f>'[1]Tab 1.5'!J70</f>
        <v>0</v>
      </c>
      <c r="G83" s="103">
        <f>'[1]Tab 1.5'!K70</f>
        <v>6</v>
      </c>
      <c r="H83" s="103">
        <f>'[1]Tab 1.5'!L70</f>
        <v>0</v>
      </c>
      <c r="I83" s="103">
        <f>'[1]Tab 1.5'!M70</f>
        <v>4</v>
      </c>
      <c r="J83" s="103">
        <f>'[1]Tab 1.5'!N70</f>
        <v>0</v>
      </c>
      <c r="K83" s="103">
        <f>'[1]Tab 1.5'!O70</f>
        <v>4</v>
      </c>
      <c r="L83" s="103">
        <f>'[1]Tab 1.5'!P70</f>
        <v>0</v>
      </c>
      <c r="M83" s="103">
        <f>'[1]Tab 1.5'!Q70</f>
        <v>0</v>
      </c>
    </row>
    <row r="84" spans="1:13" ht="10.9" customHeight="1">
      <c r="A84" s="66">
        <f>IF(D84&lt;&gt;"",COUNTA($D$14:D84),"")</f>
        <v>65</v>
      </c>
      <c r="B84" s="72" t="s">
        <v>169</v>
      </c>
      <c r="C84" s="103">
        <f>'[1]Tab 1.5'!G71</f>
        <v>9</v>
      </c>
      <c r="D84" s="103">
        <f>'[1]Tab 1.5'!H71</f>
        <v>4</v>
      </c>
      <c r="E84" s="103">
        <f>'[1]Tab 1.5'!I71</f>
        <v>4</v>
      </c>
      <c r="F84" s="103">
        <f>'[1]Tab 1.5'!J71</f>
        <v>0</v>
      </c>
      <c r="G84" s="103">
        <f>'[1]Tab 1.5'!K71</f>
        <v>0</v>
      </c>
      <c r="H84" s="103">
        <f>'[1]Tab 1.5'!L71</f>
        <v>0</v>
      </c>
      <c r="I84" s="103">
        <f>'[1]Tab 1.5'!M71</f>
        <v>5</v>
      </c>
      <c r="J84" s="103">
        <f>'[1]Tab 1.5'!N71</f>
        <v>1</v>
      </c>
      <c r="K84" s="103">
        <f>'[1]Tab 1.5'!O71</f>
        <v>4</v>
      </c>
      <c r="L84" s="103">
        <f>'[1]Tab 1.5'!P71</f>
        <v>0</v>
      </c>
      <c r="M84" s="103">
        <f>'[1]Tab 1.5'!Q71</f>
        <v>0</v>
      </c>
    </row>
    <row r="85" spans="1:13" ht="10.9" customHeight="1">
      <c r="A85" s="66">
        <f>IF(D85&lt;&gt;"",COUNTA($D$14:D85),"")</f>
        <v>66</v>
      </c>
      <c r="B85" s="105" t="s">
        <v>46</v>
      </c>
      <c r="C85" s="107">
        <f>'[1]Tab 1.5'!G73</f>
        <v>191</v>
      </c>
      <c r="D85" s="107">
        <f>'[1]Tab 1.5'!H73</f>
        <v>120</v>
      </c>
      <c r="E85" s="107">
        <f>'[1]Tab 1.5'!I73</f>
        <v>16</v>
      </c>
      <c r="F85" s="107">
        <f>'[1]Tab 1.5'!J73</f>
        <v>0</v>
      </c>
      <c r="G85" s="107">
        <f>'[1]Tab 1.5'!K73</f>
        <v>104</v>
      </c>
      <c r="H85" s="107">
        <f>'[1]Tab 1.5'!L73</f>
        <v>0</v>
      </c>
      <c r="I85" s="107">
        <f>'[1]Tab 1.5'!M73</f>
        <v>71</v>
      </c>
      <c r="J85" s="107">
        <f>'[1]Tab 1.5'!N73</f>
        <v>1</v>
      </c>
      <c r="K85" s="107">
        <f>'[1]Tab 1.5'!O73</f>
        <v>30</v>
      </c>
      <c r="L85" s="107">
        <f>'[1]Tab 1.5'!P73</f>
        <v>0</v>
      </c>
      <c r="M85" s="107">
        <f>'[1]Tab 1.5'!Q73</f>
        <v>40</v>
      </c>
    </row>
    <row r="86" spans="1:13" ht="19.899999999999999" customHeight="1">
      <c r="A86" s="66" t="str">
        <f>IF(D86&lt;&gt;"",COUNTA($D$14:D86),"")</f>
        <v/>
      </c>
      <c r="B86" s="72" t="s">
        <v>209</v>
      </c>
      <c r="C86" s="103"/>
      <c r="D86" s="103"/>
      <c r="E86" s="103"/>
      <c r="F86" s="103"/>
      <c r="G86" s="103"/>
      <c r="H86" s="103"/>
      <c r="I86" s="103"/>
      <c r="J86" s="103"/>
      <c r="K86" s="103"/>
      <c r="L86" s="103"/>
      <c r="M86" s="103"/>
    </row>
    <row r="87" spans="1:13" ht="11.45" customHeight="1">
      <c r="A87" s="66">
        <f>IF(D87&lt;&gt;"",COUNTA($D$14:D87),"")</f>
        <v>67</v>
      </c>
      <c r="B87" s="72" t="s">
        <v>160</v>
      </c>
      <c r="C87" s="103">
        <f>'[1]Tab 1.5'!G74</f>
        <v>113</v>
      </c>
      <c r="D87" s="103">
        <f>'[1]Tab 1.5'!H74</f>
        <v>5</v>
      </c>
      <c r="E87" s="103">
        <f>'[1]Tab 1.5'!I74</f>
        <v>0</v>
      </c>
      <c r="F87" s="103">
        <f>'[1]Tab 1.5'!J74</f>
        <v>0</v>
      </c>
      <c r="G87" s="103">
        <f>'[1]Tab 1.5'!K74</f>
        <v>5</v>
      </c>
      <c r="H87" s="103">
        <f>'[1]Tab 1.5'!L74</f>
        <v>0</v>
      </c>
      <c r="I87" s="103">
        <f>'[1]Tab 1.5'!M74</f>
        <v>108</v>
      </c>
      <c r="J87" s="103">
        <f>'[1]Tab 1.5'!N74</f>
        <v>0</v>
      </c>
      <c r="K87" s="103">
        <f>'[1]Tab 1.5'!O74</f>
        <v>0</v>
      </c>
      <c r="L87" s="103">
        <f>'[1]Tab 1.5'!P74</f>
        <v>0</v>
      </c>
      <c r="M87" s="103">
        <f>'[1]Tab 1.5'!Q74</f>
        <v>108</v>
      </c>
    </row>
    <row r="88" spans="1:13" ht="11.45" customHeight="1">
      <c r="A88" s="66">
        <f>IF(D88&lt;&gt;"",COUNTA($D$14:D88),"")</f>
        <v>68</v>
      </c>
      <c r="B88" s="72" t="s">
        <v>161</v>
      </c>
      <c r="C88" s="103">
        <f>'[1]Tab 1.5'!G75</f>
        <v>148</v>
      </c>
      <c r="D88" s="103">
        <f>'[1]Tab 1.5'!H75</f>
        <v>97</v>
      </c>
      <c r="E88" s="103">
        <f>'[1]Tab 1.5'!I75</f>
        <v>0</v>
      </c>
      <c r="F88" s="103">
        <f>'[1]Tab 1.5'!J75</f>
        <v>0</v>
      </c>
      <c r="G88" s="103">
        <f>'[1]Tab 1.5'!K75</f>
        <v>97</v>
      </c>
      <c r="H88" s="103">
        <f>'[1]Tab 1.5'!L75</f>
        <v>0</v>
      </c>
      <c r="I88" s="103">
        <f>'[1]Tab 1.5'!M75</f>
        <v>51</v>
      </c>
      <c r="J88" s="103">
        <f>'[1]Tab 1.5'!N75</f>
        <v>0</v>
      </c>
      <c r="K88" s="103">
        <f>'[1]Tab 1.5'!O75</f>
        <v>0</v>
      </c>
      <c r="L88" s="103">
        <f>'[1]Tab 1.5'!P75</f>
        <v>0</v>
      </c>
      <c r="M88" s="103">
        <f>'[1]Tab 1.5'!Q75</f>
        <v>51</v>
      </c>
    </row>
    <row r="89" spans="1:13" ht="11.45" customHeight="1">
      <c r="A89" s="66">
        <f>IF(D89&lt;&gt;"",COUNTA($D$14:D89),"")</f>
        <v>69</v>
      </c>
      <c r="B89" s="72" t="s">
        <v>162</v>
      </c>
      <c r="C89" s="103">
        <f>'[1]Tab 1.5'!G76</f>
        <v>94</v>
      </c>
      <c r="D89" s="103">
        <f>'[1]Tab 1.5'!H76</f>
        <v>85</v>
      </c>
      <c r="E89" s="103">
        <f>'[1]Tab 1.5'!I76</f>
        <v>1</v>
      </c>
      <c r="F89" s="103">
        <f>'[1]Tab 1.5'!J76</f>
        <v>0</v>
      </c>
      <c r="G89" s="103">
        <f>'[1]Tab 1.5'!K76</f>
        <v>83</v>
      </c>
      <c r="H89" s="103">
        <f>'[1]Tab 1.5'!L76</f>
        <v>1</v>
      </c>
      <c r="I89" s="103">
        <f>'[1]Tab 1.5'!M76</f>
        <v>9</v>
      </c>
      <c r="J89" s="103">
        <f>'[1]Tab 1.5'!N76</f>
        <v>0</v>
      </c>
      <c r="K89" s="103">
        <f>'[1]Tab 1.5'!O76</f>
        <v>1</v>
      </c>
      <c r="L89" s="103">
        <f>'[1]Tab 1.5'!P76</f>
        <v>0</v>
      </c>
      <c r="M89" s="103">
        <f>'[1]Tab 1.5'!Q76</f>
        <v>8</v>
      </c>
    </row>
    <row r="90" spans="1:13" ht="11.45" customHeight="1">
      <c r="A90" s="66">
        <f>IF(D90&lt;&gt;"",COUNTA($D$14:D90),"")</f>
        <v>70</v>
      </c>
      <c r="B90" s="72" t="s">
        <v>163</v>
      </c>
      <c r="C90" s="103">
        <f>'[1]Tab 1.5'!G77</f>
        <v>61</v>
      </c>
      <c r="D90" s="103">
        <f>'[1]Tab 1.5'!H77</f>
        <v>60</v>
      </c>
      <c r="E90" s="103">
        <f>'[1]Tab 1.5'!I77</f>
        <v>6</v>
      </c>
      <c r="F90" s="103">
        <f>'[1]Tab 1.5'!J77</f>
        <v>0</v>
      </c>
      <c r="G90" s="103">
        <f>'[1]Tab 1.5'!K77</f>
        <v>54</v>
      </c>
      <c r="H90" s="103">
        <f>'[1]Tab 1.5'!L77</f>
        <v>0</v>
      </c>
      <c r="I90" s="103">
        <f>'[1]Tab 1.5'!M77</f>
        <v>1</v>
      </c>
      <c r="J90" s="103">
        <f>'[1]Tab 1.5'!N77</f>
        <v>0</v>
      </c>
      <c r="K90" s="103">
        <f>'[1]Tab 1.5'!O77</f>
        <v>0</v>
      </c>
      <c r="L90" s="103">
        <f>'[1]Tab 1.5'!P77</f>
        <v>0</v>
      </c>
      <c r="M90" s="103">
        <f>'[1]Tab 1.5'!Q77</f>
        <v>1</v>
      </c>
    </row>
    <row r="91" spans="1:13" ht="11.45" customHeight="1">
      <c r="A91" s="66">
        <f>IF(D91&lt;&gt;"",COUNTA($D$14:D91),"")</f>
        <v>71</v>
      </c>
      <c r="B91" s="72" t="s">
        <v>164</v>
      </c>
      <c r="C91" s="103">
        <f>'[1]Tab 1.5'!G78</f>
        <v>40</v>
      </c>
      <c r="D91" s="103">
        <f>'[1]Tab 1.5'!H78</f>
        <v>37</v>
      </c>
      <c r="E91" s="103">
        <f>'[1]Tab 1.5'!I78</f>
        <v>10</v>
      </c>
      <c r="F91" s="103">
        <f>'[1]Tab 1.5'!J78</f>
        <v>0</v>
      </c>
      <c r="G91" s="103">
        <f>'[1]Tab 1.5'!K78</f>
        <v>27</v>
      </c>
      <c r="H91" s="103">
        <f>'[1]Tab 1.5'!L78</f>
        <v>0</v>
      </c>
      <c r="I91" s="103">
        <f>'[1]Tab 1.5'!M78</f>
        <v>3</v>
      </c>
      <c r="J91" s="103">
        <f>'[1]Tab 1.5'!N78</f>
        <v>0</v>
      </c>
      <c r="K91" s="103">
        <f>'[1]Tab 1.5'!O78</f>
        <v>2</v>
      </c>
      <c r="L91" s="103">
        <f>'[1]Tab 1.5'!P78</f>
        <v>0</v>
      </c>
      <c r="M91" s="103">
        <f>'[1]Tab 1.5'!Q78</f>
        <v>1</v>
      </c>
    </row>
    <row r="92" spans="1:13" ht="11.45" customHeight="1">
      <c r="A92" s="66">
        <f>IF(D92&lt;&gt;"",COUNTA($D$14:D92),"")</f>
        <v>72</v>
      </c>
      <c r="B92" s="72" t="s">
        <v>165</v>
      </c>
      <c r="C92" s="103">
        <f>'[1]Tab 1.5'!G79</f>
        <v>24</v>
      </c>
      <c r="D92" s="103">
        <f>'[1]Tab 1.5'!H79</f>
        <v>23</v>
      </c>
      <c r="E92" s="103">
        <f>'[1]Tab 1.5'!I79</f>
        <v>7</v>
      </c>
      <c r="F92" s="103">
        <f>'[1]Tab 1.5'!J79</f>
        <v>0</v>
      </c>
      <c r="G92" s="103">
        <f>'[1]Tab 1.5'!K79</f>
        <v>14</v>
      </c>
      <c r="H92" s="103">
        <f>'[1]Tab 1.5'!L79</f>
        <v>2</v>
      </c>
      <c r="I92" s="103">
        <f>'[1]Tab 1.5'!M79</f>
        <v>1</v>
      </c>
      <c r="J92" s="103">
        <f>'[1]Tab 1.5'!N79</f>
        <v>0</v>
      </c>
      <c r="K92" s="103">
        <f>'[1]Tab 1.5'!O79</f>
        <v>0</v>
      </c>
      <c r="L92" s="103">
        <f>'[1]Tab 1.5'!P79</f>
        <v>1</v>
      </c>
      <c r="M92" s="103">
        <f>'[1]Tab 1.5'!Q79</f>
        <v>0</v>
      </c>
    </row>
    <row r="93" spans="1:13" ht="11.45" customHeight="1">
      <c r="A93" s="66">
        <f>IF(D93&lt;&gt;"",COUNTA($D$14:D93),"")</f>
        <v>73</v>
      </c>
      <c r="B93" s="72" t="s">
        <v>166</v>
      </c>
      <c r="C93" s="103">
        <f>'[1]Tab 1.5'!G80</f>
        <v>25</v>
      </c>
      <c r="D93" s="103">
        <f>'[1]Tab 1.5'!H80</f>
        <v>23</v>
      </c>
      <c r="E93" s="103">
        <f>'[1]Tab 1.5'!I80</f>
        <v>11</v>
      </c>
      <c r="F93" s="103">
        <f>'[1]Tab 1.5'!J80</f>
        <v>0</v>
      </c>
      <c r="G93" s="103">
        <f>'[1]Tab 1.5'!K80</f>
        <v>12</v>
      </c>
      <c r="H93" s="103">
        <f>'[1]Tab 1.5'!L80</f>
        <v>0</v>
      </c>
      <c r="I93" s="103">
        <f>'[1]Tab 1.5'!M80</f>
        <v>2</v>
      </c>
      <c r="J93" s="103">
        <f>'[1]Tab 1.5'!N80</f>
        <v>0</v>
      </c>
      <c r="K93" s="103">
        <f>'[1]Tab 1.5'!O80</f>
        <v>1</v>
      </c>
      <c r="L93" s="103">
        <f>'[1]Tab 1.5'!P80</f>
        <v>0</v>
      </c>
      <c r="M93" s="103">
        <f>'[1]Tab 1.5'!Q80</f>
        <v>1</v>
      </c>
    </row>
    <row r="94" spans="1:13" ht="11.45" customHeight="1">
      <c r="A94" s="66">
        <f>IF(D94&lt;&gt;"",COUNTA($D$14:D94),"")</f>
        <v>74</v>
      </c>
      <c r="B94" s="72" t="s">
        <v>167</v>
      </c>
      <c r="C94" s="103">
        <f>'[1]Tab 1.5'!G81</f>
        <v>19</v>
      </c>
      <c r="D94" s="103">
        <f>'[1]Tab 1.5'!H81</f>
        <v>17</v>
      </c>
      <c r="E94" s="103">
        <f>'[1]Tab 1.5'!I81</f>
        <v>10</v>
      </c>
      <c r="F94" s="103">
        <f>'[1]Tab 1.5'!J81</f>
        <v>0</v>
      </c>
      <c r="G94" s="103">
        <f>'[1]Tab 1.5'!K81</f>
        <v>7</v>
      </c>
      <c r="H94" s="103">
        <f>'[1]Tab 1.5'!L81</f>
        <v>0</v>
      </c>
      <c r="I94" s="103">
        <f>'[1]Tab 1.5'!M81</f>
        <v>2</v>
      </c>
      <c r="J94" s="103">
        <f>'[1]Tab 1.5'!N81</f>
        <v>0</v>
      </c>
      <c r="K94" s="103">
        <f>'[1]Tab 1.5'!O81</f>
        <v>1</v>
      </c>
      <c r="L94" s="103">
        <f>'[1]Tab 1.5'!P81</f>
        <v>1</v>
      </c>
      <c r="M94" s="103">
        <f>'[1]Tab 1.5'!Q81</f>
        <v>0</v>
      </c>
    </row>
    <row r="95" spans="1:13" ht="11.45" customHeight="1">
      <c r="A95" s="66">
        <f>IF(D95&lt;&gt;"",COUNTA($D$14:D95),"")</f>
        <v>75</v>
      </c>
      <c r="B95" s="72" t="s">
        <v>168</v>
      </c>
      <c r="C95" s="103">
        <f>'[1]Tab 1.5'!G82</f>
        <v>16</v>
      </c>
      <c r="D95" s="103">
        <f>'[1]Tab 1.5'!H82</f>
        <v>15</v>
      </c>
      <c r="E95" s="103">
        <f>'[1]Tab 1.5'!I82</f>
        <v>8</v>
      </c>
      <c r="F95" s="103">
        <f>'[1]Tab 1.5'!J82</f>
        <v>0</v>
      </c>
      <c r="G95" s="103">
        <f>'[1]Tab 1.5'!K82</f>
        <v>7</v>
      </c>
      <c r="H95" s="103">
        <f>'[1]Tab 1.5'!L82</f>
        <v>0</v>
      </c>
      <c r="I95" s="103">
        <f>'[1]Tab 1.5'!M82</f>
        <v>1</v>
      </c>
      <c r="J95" s="103">
        <f>'[1]Tab 1.5'!N82</f>
        <v>0</v>
      </c>
      <c r="K95" s="103">
        <f>'[1]Tab 1.5'!O82</f>
        <v>0</v>
      </c>
      <c r="L95" s="103">
        <f>'[1]Tab 1.5'!P82</f>
        <v>1</v>
      </c>
      <c r="M95" s="103">
        <f>'[1]Tab 1.5'!Q82</f>
        <v>0</v>
      </c>
    </row>
    <row r="96" spans="1:13" ht="11.45" customHeight="1">
      <c r="A96" s="66">
        <f>IF(D96&lt;&gt;"",COUNTA($D$14:D96),"")</f>
        <v>76</v>
      </c>
      <c r="B96" s="72" t="s">
        <v>169</v>
      </c>
      <c r="C96" s="103">
        <f>'[1]Tab 1.5'!G83</f>
        <v>7</v>
      </c>
      <c r="D96" s="103">
        <f>'[1]Tab 1.5'!H83</f>
        <v>5</v>
      </c>
      <c r="E96" s="103">
        <f>'[1]Tab 1.5'!I83</f>
        <v>3</v>
      </c>
      <c r="F96" s="103">
        <f>'[1]Tab 1.5'!J83</f>
        <v>0</v>
      </c>
      <c r="G96" s="103">
        <f>'[1]Tab 1.5'!K83</f>
        <v>2</v>
      </c>
      <c r="H96" s="103">
        <f>'[1]Tab 1.5'!L83</f>
        <v>0</v>
      </c>
      <c r="I96" s="103">
        <f>'[1]Tab 1.5'!M83</f>
        <v>2</v>
      </c>
      <c r="J96" s="103">
        <f>'[1]Tab 1.5'!N83</f>
        <v>1</v>
      </c>
      <c r="K96" s="103">
        <f>'[1]Tab 1.5'!O83</f>
        <v>0</v>
      </c>
      <c r="L96" s="103">
        <f>'[1]Tab 1.5'!P83</f>
        <v>1</v>
      </c>
      <c r="M96" s="103">
        <f>'[1]Tab 1.5'!Q83</f>
        <v>0</v>
      </c>
    </row>
    <row r="97" spans="1:13" ht="11.45" customHeight="1">
      <c r="A97" s="66">
        <f>IF(D97&lt;&gt;"",COUNTA($D$14:D97),"")</f>
        <v>77</v>
      </c>
      <c r="B97" s="105" t="s">
        <v>46</v>
      </c>
      <c r="C97" s="107">
        <f>'[1]Tab 1.5'!G85</f>
        <v>547</v>
      </c>
      <c r="D97" s="107">
        <f>'[1]Tab 1.5'!H85</f>
        <v>367</v>
      </c>
      <c r="E97" s="107">
        <f>'[1]Tab 1.5'!I85</f>
        <v>56</v>
      </c>
      <c r="F97" s="107">
        <f>'[1]Tab 1.5'!J85</f>
        <v>0</v>
      </c>
      <c r="G97" s="107">
        <f>'[1]Tab 1.5'!K85</f>
        <v>308</v>
      </c>
      <c r="H97" s="107">
        <f>'[1]Tab 1.5'!L85</f>
        <v>3</v>
      </c>
      <c r="I97" s="107">
        <f>'[1]Tab 1.5'!M85</f>
        <v>180</v>
      </c>
      <c r="J97" s="107">
        <f>'[1]Tab 1.5'!N85</f>
        <v>1</v>
      </c>
      <c r="K97" s="107">
        <f>'[1]Tab 1.5'!O85</f>
        <v>5</v>
      </c>
      <c r="L97" s="107">
        <f>'[1]Tab 1.5'!P85</f>
        <v>4</v>
      </c>
      <c r="M97" s="107">
        <f>'[1]Tab 1.5'!Q85</f>
        <v>170</v>
      </c>
    </row>
    <row r="98" spans="1:13" ht="19.899999999999999" customHeight="1">
      <c r="A98" s="66" t="str">
        <f>IF(D98&lt;&gt;"",COUNTA($D$14:D98),"")</f>
        <v/>
      </c>
      <c r="B98" s="72" t="s">
        <v>195</v>
      </c>
      <c r="C98" s="103"/>
      <c r="D98" s="103"/>
      <c r="E98" s="103"/>
      <c r="F98" s="103"/>
      <c r="G98" s="103"/>
      <c r="H98" s="103"/>
      <c r="I98" s="103"/>
      <c r="J98" s="103"/>
      <c r="K98" s="103"/>
      <c r="L98" s="103"/>
      <c r="M98" s="103"/>
    </row>
    <row r="99" spans="1:13" ht="10.9" customHeight="1">
      <c r="A99" s="66">
        <f>IF(D99&lt;&gt;"",COUNTA($D$14:D99),"")</f>
        <v>78</v>
      </c>
      <c r="B99" s="72" t="s">
        <v>160</v>
      </c>
      <c r="C99" s="103">
        <f>'[1]Tab 1.5'!G86</f>
        <v>12</v>
      </c>
      <c r="D99" s="103">
        <f>'[1]Tab 1.5'!H86</f>
        <v>0</v>
      </c>
      <c r="E99" s="103">
        <f>'[1]Tab 1.5'!I86</f>
        <v>0</v>
      </c>
      <c r="F99" s="103">
        <f>'[1]Tab 1.5'!J86</f>
        <v>0</v>
      </c>
      <c r="G99" s="103">
        <f>'[1]Tab 1.5'!K86</f>
        <v>0</v>
      </c>
      <c r="H99" s="103">
        <f>'[1]Tab 1.5'!L86</f>
        <v>0</v>
      </c>
      <c r="I99" s="103">
        <f>'[1]Tab 1.5'!M86</f>
        <v>12</v>
      </c>
      <c r="J99" s="103">
        <f>'[1]Tab 1.5'!N86</f>
        <v>0</v>
      </c>
      <c r="K99" s="103">
        <f>'[1]Tab 1.5'!O86</f>
        <v>0</v>
      </c>
      <c r="L99" s="103">
        <f>'[1]Tab 1.5'!P86</f>
        <v>0</v>
      </c>
      <c r="M99" s="103">
        <f>'[1]Tab 1.5'!Q86</f>
        <v>12</v>
      </c>
    </row>
    <row r="100" spans="1:13" ht="10.9" customHeight="1">
      <c r="A100" s="66">
        <f>IF(D100&lt;&gt;"",COUNTA($D$14:D100),"")</f>
        <v>79</v>
      </c>
      <c r="B100" s="72" t="s">
        <v>161</v>
      </c>
      <c r="C100" s="103">
        <f>'[1]Tab 1.5'!G87</f>
        <v>9</v>
      </c>
      <c r="D100" s="103">
        <f>'[1]Tab 1.5'!H87</f>
        <v>2</v>
      </c>
      <c r="E100" s="103">
        <f>'[1]Tab 1.5'!I87</f>
        <v>0</v>
      </c>
      <c r="F100" s="103">
        <f>'[1]Tab 1.5'!J87</f>
        <v>0</v>
      </c>
      <c r="G100" s="103">
        <f>'[1]Tab 1.5'!K87</f>
        <v>2</v>
      </c>
      <c r="H100" s="103">
        <f>'[1]Tab 1.5'!L87</f>
        <v>0</v>
      </c>
      <c r="I100" s="103">
        <f>'[1]Tab 1.5'!M87</f>
        <v>7</v>
      </c>
      <c r="J100" s="103">
        <f>'[1]Tab 1.5'!N87</f>
        <v>0</v>
      </c>
      <c r="K100" s="103">
        <f>'[1]Tab 1.5'!O87</f>
        <v>2</v>
      </c>
      <c r="L100" s="103">
        <f>'[1]Tab 1.5'!P87</f>
        <v>0</v>
      </c>
      <c r="M100" s="103">
        <f>'[1]Tab 1.5'!Q87</f>
        <v>5</v>
      </c>
    </row>
    <row r="101" spans="1:13" ht="10.9" customHeight="1">
      <c r="A101" s="66">
        <f>IF(D101&lt;&gt;"",COUNTA($D$14:D101),"")</f>
        <v>80</v>
      </c>
      <c r="B101" s="72" t="s">
        <v>162</v>
      </c>
      <c r="C101" s="103">
        <f>'[1]Tab 1.5'!G88</f>
        <v>4</v>
      </c>
      <c r="D101" s="103">
        <f>'[1]Tab 1.5'!H88</f>
        <v>2</v>
      </c>
      <c r="E101" s="103">
        <f>'[1]Tab 1.5'!I88</f>
        <v>0</v>
      </c>
      <c r="F101" s="103">
        <f>'[1]Tab 1.5'!J88</f>
        <v>0</v>
      </c>
      <c r="G101" s="103">
        <f>'[1]Tab 1.5'!K88</f>
        <v>2</v>
      </c>
      <c r="H101" s="103">
        <f>'[1]Tab 1.5'!L88</f>
        <v>0</v>
      </c>
      <c r="I101" s="103">
        <f>'[1]Tab 1.5'!M88</f>
        <v>2</v>
      </c>
      <c r="J101" s="103">
        <f>'[1]Tab 1.5'!N88</f>
        <v>0</v>
      </c>
      <c r="K101" s="103">
        <f>'[1]Tab 1.5'!O88</f>
        <v>1</v>
      </c>
      <c r="L101" s="103">
        <f>'[1]Tab 1.5'!P88</f>
        <v>0</v>
      </c>
      <c r="M101" s="103">
        <f>'[1]Tab 1.5'!Q88</f>
        <v>1</v>
      </c>
    </row>
    <row r="102" spans="1:13" ht="10.9" customHeight="1">
      <c r="A102" s="66">
        <f>IF(D102&lt;&gt;"",COUNTA($D$14:D102),"")</f>
        <v>81</v>
      </c>
      <c r="B102" s="72" t="s">
        <v>163</v>
      </c>
      <c r="C102" s="103">
        <f>'[1]Tab 1.5'!G89</f>
        <v>5</v>
      </c>
      <c r="D102" s="103">
        <f>'[1]Tab 1.5'!H89</f>
        <v>2</v>
      </c>
      <c r="E102" s="103">
        <f>'[1]Tab 1.5'!I89</f>
        <v>0</v>
      </c>
      <c r="F102" s="103">
        <f>'[1]Tab 1.5'!J89</f>
        <v>0</v>
      </c>
      <c r="G102" s="103">
        <f>'[1]Tab 1.5'!K89</f>
        <v>2</v>
      </c>
      <c r="H102" s="103">
        <f>'[1]Tab 1.5'!L89</f>
        <v>0</v>
      </c>
      <c r="I102" s="103">
        <f>'[1]Tab 1.5'!M89</f>
        <v>3</v>
      </c>
      <c r="J102" s="103">
        <f>'[1]Tab 1.5'!N89</f>
        <v>0</v>
      </c>
      <c r="K102" s="103">
        <f>'[1]Tab 1.5'!O89</f>
        <v>3</v>
      </c>
      <c r="L102" s="103">
        <f>'[1]Tab 1.5'!P89</f>
        <v>0</v>
      </c>
      <c r="M102" s="103">
        <f>'[1]Tab 1.5'!Q89</f>
        <v>0</v>
      </c>
    </row>
    <row r="103" spans="1:13" ht="10.9" customHeight="1">
      <c r="A103" s="66">
        <f>IF(D103&lt;&gt;"",COUNTA($D$14:D103),"")</f>
        <v>82</v>
      </c>
      <c r="B103" s="72" t="s">
        <v>164</v>
      </c>
      <c r="C103" s="103">
        <f>'[1]Tab 1.5'!G90</f>
        <v>10</v>
      </c>
      <c r="D103" s="103">
        <f>'[1]Tab 1.5'!H90</f>
        <v>6</v>
      </c>
      <c r="E103" s="103">
        <f>'[1]Tab 1.5'!I90</f>
        <v>1</v>
      </c>
      <c r="F103" s="103">
        <f>'[1]Tab 1.5'!J90</f>
        <v>0</v>
      </c>
      <c r="G103" s="103">
        <f>'[1]Tab 1.5'!K90</f>
        <v>5</v>
      </c>
      <c r="H103" s="103">
        <f>'[1]Tab 1.5'!L90</f>
        <v>0</v>
      </c>
      <c r="I103" s="103">
        <f>'[1]Tab 1.5'!M90</f>
        <v>4</v>
      </c>
      <c r="J103" s="103">
        <f>'[1]Tab 1.5'!N90</f>
        <v>0</v>
      </c>
      <c r="K103" s="103">
        <f>'[1]Tab 1.5'!O90</f>
        <v>4</v>
      </c>
      <c r="L103" s="103">
        <f>'[1]Tab 1.5'!P90</f>
        <v>0</v>
      </c>
      <c r="M103" s="103">
        <f>'[1]Tab 1.5'!Q90</f>
        <v>0</v>
      </c>
    </row>
    <row r="104" spans="1:13" ht="10.9" customHeight="1">
      <c r="A104" s="66">
        <f>IF(D104&lt;&gt;"",COUNTA($D$14:D104),"")</f>
        <v>83</v>
      </c>
      <c r="B104" s="72" t="s">
        <v>165</v>
      </c>
      <c r="C104" s="103">
        <f>'[1]Tab 1.5'!G91</f>
        <v>8</v>
      </c>
      <c r="D104" s="103">
        <f>'[1]Tab 1.5'!H91</f>
        <v>7</v>
      </c>
      <c r="E104" s="103">
        <f>'[1]Tab 1.5'!I91</f>
        <v>1</v>
      </c>
      <c r="F104" s="103">
        <f>'[1]Tab 1.5'!J91</f>
        <v>0</v>
      </c>
      <c r="G104" s="103">
        <f>'[1]Tab 1.5'!K91</f>
        <v>5</v>
      </c>
      <c r="H104" s="103">
        <f>'[1]Tab 1.5'!L91</f>
        <v>1</v>
      </c>
      <c r="I104" s="103">
        <f>'[1]Tab 1.5'!M91</f>
        <v>1</v>
      </c>
      <c r="J104" s="103">
        <f>'[1]Tab 1.5'!N91</f>
        <v>0</v>
      </c>
      <c r="K104" s="103">
        <f>'[1]Tab 1.5'!O91</f>
        <v>1</v>
      </c>
      <c r="L104" s="103">
        <f>'[1]Tab 1.5'!P91</f>
        <v>0</v>
      </c>
      <c r="M104" s="103">
        <f>'[1]Tab 1.5'!Q91</f>
        <v>0</v>
      </c>
    </row>
    <row r="105" spans="1:13" ht="10.9" customHeight="1">
      <c r="A105" s="66">
        <f>IF(D105&lt;&gt;"",COUNTA($D$14:D105),"")</f>
        <v>84</v>
      </c>
      <c r="B105" s="72" t="s">
        <v>166</v>
      </c>
      <c r="C105" s="103">
        <f>'[1]Tab 1.5'!G92</f>
        <v>10</v>
      </c>
      <c r="D105" s="103">
        <f>'[1]Tab 1.5'!H92</f>
        <v>6</v>
      </c>
      <c r="E105" s="103">
        <f>'[1]Tab 1.5'!I92</f>
        <v>1</v>
      </c>
      <c r="F105" s="103">
        <f>'[1]Tab 1.5'!J92</f>
        <v>0</v>
      </c>
      <c r="G105" s="103">
        <f>'[1]Tab 1.5'!K92</f>
        <v>5</v>
      </c>
      <c r="H105" s="103">
        <f>'[1]Tab 1.5'!L92</f>
        <v>0</v>
      </c>
      <c r="I105" s="103">
        <f>'[1]Tab 1.5'!M92</f>
        <v>4</v>
      </c>
      <c r="J105" s="103">
        <f>'[1]Tab 1.5'!N92</f>
        <v>0</v>
      </c>
      <c r="K105" s="103">
        <f>'[1]Tab 1.5'!O92</f>
        <v>4</v>
      </c>
      <c r="L105" s="103">
        <f>'[1]Tab 1.5'!P92</f>
        <v>0</v>
      </c>
      <c r="M105" s="103">
        <f>'[1]Tab 1.5'!Q92</f>
        <v>0</v>
      </c>
    </row>
    <row r="106" spans="1:13" ht="10.9" customHeight="1">
      <c r="A106" s="66">
        <f>IF(D106&lt;&gt;"",COUNTA($D$14:D106),"")</f>
        <v>85</v>
      </c>
      <c r="B106" s="72" t="s">
        <v>167</v>
      </c>
      <c r="C106" s="103">
        <f>'[1]Tab 1.5'!G93</f>
        <v>13</v>
      </c>
      <c r="D106" s="103">
        <f>'[1]Tab 1.5'!H93</f>
        <v>6</v>
      </c>
      <c r="E106" s="103">
        <f>'[1]Tab 1.5'!I93</f>
        <v>3</v>
      </c>
      <c r="F106" s="103">
        <f>'[1]Tab 1.5'!J93</f>
        <v>0</v>
      </c>
      <c r="G106" s="103">
        <f>'[1]Tab 1.5'!K93</f>
        <v>2</v>
      </c>
      <c r="H106" s="103">
        <f>'[1]Tab 1.5'!L93</f>
        <v>1</v>
      </c>
      <c r="I106" s="103">
        <f>'[1]Tab 1.5'!M93</f>
        <v>7</v>
      </c>
      <c r="J106" s="103">
        <f>'[1]Tab 1.5'!N93</f>
        <v>0</v>
      </c>
      <c r="K106" s="103">
        <f>'[1]Tab 1.5'!O93</f>
        <v>7</v>
      </c>
      <c r="L106" s="103">
        <f>'[1]Tab 1.5'!P93</f>
        <v>0</v>
      </c>
      <c r="M106" s="103">
        <f>'[1]Tab 1.5'!Q93</f>
        <v>0</v>
      </c>
    </row>
    <row r="107" spans="1:13" ht="10.9" customHeight="1">
      <c r="A107" s="66">
        <f>IF(D107&lt;&gt;"",COUNTA($D$14:D107),"")</f>
        <v>86</v>
      </c>
      <c r="B107" s="72" t="s">
        <v>168</v>
      </c>
      <c r="C107" s="103">
        <f>'[1]Tab 1.5'!G94</f>
        <v>5</v>
      </c>
      <c r="D107" s="103">
        <f>'[1]Tab 1.5'!H94</f>
        <v>2</v>
      </c>
      <c r="E107" s="103">
        <f>'[1]Tab 1.5'!I94</f>
        <v>0</v>
      </c>
      <c r="F107" s="103">
        <f>'[1]Tab 1.5'!J94</f>
        <v>0</v>
      </c>
      <c r="G107" s="103">
        <f>'[1]Tab 1.5'!K94</f>
        <v>0</v>
      </c>
      <c r="H107" s="103">
        <f>'[1]Tab 1.5'!L94</f>
        <v>2</v>
      </c>
      <c r="I107" s="103">
        <f>'[1]Tab 1.5'!M94</f>
        <v>3</v>
      </c>
      <c r="J107" s="103">
        <f>'[1]Tab 1.5'!N94</f>
        <v>0</v>
      </c>
      <c r="K107" s="103">
        <f>'[1]Tab 1.5'!O94</f>
        <v>3</v>
      </c>
      <c r="L107" s="103">
        <f>'[1]Tab 1.5'!P94</f>
        <v>0</v>
      </c>
      <c r="M107" s="103">
        <f>'[1]Tab 1.5'!Q94</f>
        <v>0</v>
      </c>
    </row>
    <row r="108" spans="1:13" ht="10.9" customHeight="1">
      <c r="A108" s="66">
        <f>IF(D108&lt;&gt;"",COUNTA($D$14:D108),"")</f>
        <v>87</v>
      </c>
      <c r="B108" s="72" t="s">
        <v>169</v>
      </c>
      <c r="C108" s="103">
        <f>'[1]Tab 1.5'!G95</f>
        <v>4</v>
      </c>
      <c r="D108" s="103">
        <f>'[1]Tab 1.5'!H95</f>
        <v>1</v>
      </c>
      <c r="E108" s="103">
        <f>'[1]Tab 1.5'!I95</f>
        <v>1</v>
      </c>
      <c r="F108" s="103">
        <f>'[1]Tab 1.5'!J95</f>
        <v>0</v>
      </c>
      <c r="G108" s="103">
        <f>'[1]Tab 1.5'!K95</f>
        <v>0</v>
      </c>
      <c r="H108" s="103">
        <f>'[1]Tab 1.5'!L95</f>
        <v>0</v>
      </c>
      <c r="I108" s="103">
        <f>'[1]Tab 1.5'!M95</f>
        <v>3</v>
      </c>
      <c r="J108" s="103">
        <f>'[1]Tab 1.5'!N95</f>
        <v>0</v>
      </c>
      <c r="K108" s="103">
        <f>'[1]Tab 1.5'!O95</f>
        <v>2</v>
      </c>
      <c r="L108" s="103">
        <f>'[1]Tab 1.5'!P95</f>
        <v>1</v>
      </c>
      <c r="M108" s="103">
        <f>'[1]Tab 1.5'!Q95</f>
        <v>0</v>
      </c>
    </row>
    <row r="109" spans="1:13" ht="10.9" customHeight="1">
      <c r="A109" s="66">
        <f>IF(D109&lt;&gt;"",COUNTA($D$14:D109),"")</f>
        <v>88</v>
      </c>
      <c r="B109" s="105" t="s">
        <v>46</v>
      </c>
      <c r="C109" s="107">
        <f>'[1]Tab 1.5'!G97</f>
        <v>80</v>
      </c>
      <c r="D109" s="107">
        <f>'[1]Tab 1.5'!H97</f>
        <v>34</v>
      </c>
      <c r="E109" s="107">
        <f>'[1]Tab 1.5'!I97</f>
        <v>7</v>
      </c>
      <c r="F109" s="107">
        <f>'[1]Tab 1.5'!J97</f>
        <v>0</v>
      </c>
      <c r="G109" s="107">
        <f>'[1]Tab 1.5'!K97</f>
        <v>23</v>
      </c>
      <c r="H109" s="107">
        <f>'[1]Tab 1.5'!L97</f>
        <v>4</v>
      </c>
      <c r="I109" s="107">
        <f>'[1]Tab 1.5'!M97</f>
        <v>46</v>
      </c>
      <c r="J109" s="107">
        <f>'[1]Tab 1.5'!N97</f>
        <v>0</v>
      </c>
      <c r="K109" s="107">
        <f>'[1]Tab 1.5'!O97</f>
        <v>27</v>
      </c>
      <c r="L109" s="107">
        <f>'[1]Tab 1.5'!P97</f>
        <v>1</v>
      </c>
      <c r="M109" s="107">
        <f>'[1]Tab 1.5'!Q97</f>
        <v>18</v>
      </c>
    </row>
    <row r="110" spans="1:13" ht="39" customHeight="1">
      <c r="A110" s="66" t="str">
        <f>IF(D110&lt;&gt;"",COUNTA($D$14:D110),"")</f>
        <v/>
      </c>
      <c r="B110" s="72" t="s">
        <v>207</v>
      </c>
      <c r="C110" s="103"/>
      <c r="D110" s="103"/>
      <c r="E110" s="103"/>
      <c r="F110" s="103"/>
      <c r="G110" s="103"/>
      <c r="H110" s="103"/>
      <c r="I110" s="103"/>
      <c r="J110" s="103"/>
      <c r="K110" s="103"/>
      <c r="L110" s="103"/>
      <c r="M110" s="103"/>
    </row>
    <row r="111" spans="1:13" ht="10.9" customHeight="1">
      <c r="A111" s="66">
        <f>IF(D111&lt;&gt;"",COUNTA($D$14:D111),"")</f>
        <v>89</v>
      </c>
      <c r="B111" s="72" t="s">
        <v>160</v>
      </c>
      <c r="C111" s="103">
        <f>'[1]Tab 1.5'!G98</f>
        <v>207</v>
      </c>
      <c r="D111" s="103">
        <f>'[1]Tab 1.5'!H98</f>
        <v>1</v>
      </c>
      <c r="E111" s="103">
        <f>'[1]Tab 1.5'!I98</f>
        <v>0</v>
      </c>
      <c r="F111" s="103">
        <f>'[1]Tab 1.5'!J98</f>
        <v>0</v>
      </c>
      <c r="G111" s="103">
        <f>'[1]Tab 1.5'!K98</f>
        <v>1</v>
      </c>
      <c r="H111" s="103">
        <f>'[1]Tab 1.5'!L98</f>
        <v>0</v>
      </c>
      <c r="I111" s="103">
        <f>'[1]Tab 1.5'!M98</f>
        <v>206</v>
      </c>
      <c r="J111" s="103">
        <f>'[1]Tab 1.5'!N98</f>
        <v>0</v>
      </c>
      <c r="K111" s="103">
        <f>'[1]Tab 1.5'!O98</f>
        <v>0</v>
      </c>
      <c r="L111" s="103">
        <f>'[1]Tab 1.5'!P98</f>
        <v>0</v>
      </c>
      <c r="M111" s="103">
        <f>'[1]Tab 1.5'!Q98</f>
        <v>206</v>
      </c>
    </row>
    <row r="112" spans="1:13" ht="10.9" customHeight="1">
      <c r="A112" s="66">
        <f>IF(D112&lt;&gt;"",COUNTA($D$14:D112),"")</f>
        <v>90</v>
      </c>
      <c r="B112" s="72" t="s">
        <v>161</v>
      </c>
      <c r="C112" s="103">
        <f>'[1]Tab 1.5'!G99</f>
        <v>111</v>
      </c>
      <c r="D112" s="103">
        <f>'[1]Tab 1.5'!H99</f>
        <v>12</v>
      </c>
      <c r="E112" s="103">
        <f>'[1]Tab 1.5'!I99</f>
        <v>0</v>
      </c>
      <c r="F112" s="103">
        <f>'[1]Tab 1.5'!J99</f>
        <v>0</v>
      </c>
      <c r="G112" s="103">
        <f>'[1]Tab 1.5'!K99</f>
        <v>12</v>
      </c>
      <c r="H112" s="103">
        <f>'[1]Tab 1.5'!L99</f>
        <v>0</v>
      </c>
      <c r="I112" s="103">
        <f>'[1]Tab 1.5'!M99</f>
        <v>99</v>
      </c>
      <c r="J112" s="103">
        <f>'[1]Tab 1.5'!N99</f>
        <v>0</v>
      </c>
      <c r="K112" s="103">
        <f>'[1]Tab 1.5'!O99</f>
        <v>3</v>
      </c>
      <c r="L112" s="103">
        <f>'[1]Tab 1.5'!P99</f>
        <v>0</v>
      </c>
      <c r="M112" s="103">
        <f>'[1]Tab 1.5'!Q99</f>
        <v>96</v>
      </c>
    </row>
    <row r="113" spans="1:13" ht="10.9" customHeight="1">
      <c r="A113" s="66">
        <f>IF(D113&lt;&gt;"",COUNTA($D$14:D113),"")</f>
        <v>91</v>
      </c>
      <c r="B113" s="72" t="s">
        <v>162</v>
      </c>
      <c r="C113" s="103">
        <f>'[1]Tab 1.5'!G100</f>
        <v>27</v>
      </c>
      <c r="D113" s="103">
        <f>'[1]Tab 1.5'!H100</f>
        <v>15</v>
      </c>
      <c r="E113" s="103">
        <f>'[1]Tab 1.5'!I100</f>
        <v>0</v>
      </c>
      <c r="F113" s="103">
        <f>'[1]Tab 1.5'!J100</f>
        <v>1</v>
      </c>
      <c r="G113" s="103">
        <f>'[1]Tab 1.5'!K100</f>
        <v>13</v>
      </c>
      <c r="H113" s="103">
        <f>'[1]Tab 1.5'!L100</f>
        <v>1</v>
      </c>
      <c r="I113" s="103">
        <f>'[1]Tab 1.5'!M100</f>
        <v>12</v>
      </c>
      <c r="J113" s="103">
        <f>'[1]Tab 1.5'!N100</f>
        <v>0</v>
      </c>
      <c r="K113" s="103">
        <f>'[1]Tab 1.5'!O100</f>
        <v>5</v>
      </c>
      <c r="L113" s="103">
        <f>'[1]Tab 1.5'!P100</f>
        <v>0</v>
      </c>
      <c r="M113" s="103">
        <f>'[1]Tab 1.5'!Q100</f>
        <v>7</v>
      </c>
    </row>
    <row r="114" spans="1:13" ht="10.9" customHeight="1">
      <c r="A114" s="66">
        <f>IF(D114&lt;&gt;"",COUNTA($D$14:D114),"")</f>
        <v>92</v>
      </c>
      <c r="B114" s="72" t="s">
        <v>163</v>
      </c>
      <c r="C114" s="103">
        <f>'[1]Tab 1.5'!G101</f>
        <v>27</v>
      </c>
      <c r="D114" s="103">
        <f>'[1]Tab 1.5'!H101</f>
        <v>17</v>
      </c>
      <c r="E114" s="103">
        <f>'[1]Tab 1.5'!I101</f>
        <v>1</v>
      </c>
      <c r="F114" s="103">
        <f>'[1]Tab 1.5'!J101</f>
        <v>0</v>
      </c>
      <c r="G114" s="103">
        <f>'[1]Tab 1.5'!K101</f>
        <v>16</v>
      </c>
      <c r="H114" s="103">
        <f>'[1]Tab 1.5'!L101</f>
        <v>0</v>
      </c>
      <c r="I114" s="103">
        <f>'[1]Tab 1.5'!M101</f>
        <v>10</v>
      </c>
      <c r="J114" s="103">
        <f>'[1]Tab 1.5'!N101</f>
        <v>0</v>
      </c>
      <c r="K114" s="103">
        <f>'[1]Tab 1.5'!O101</f>
        <v>4</v>
      </c>
      <c r="L114" s="103">
        <f>'[1]Tab 1.5'!P101</f>
        <v>0</v>
      </c>
      <c r="M114" s="103">
        <f>'[1]Tab 1.5'!Q101</f>
        <v>6</v>
      </c>
    </row>
    <row r="115" spans="1:13" ht="10.9" customHeight="1">
      <c r="A115" s="66">
        <f>IF(D115&lt;&gt;"",COUNTA($D$14:D115),"")</f>
        <v>93</v>
      </c>
      <c r="B115" s="72" t="s">
        <v>164</v>
      </c>
      <c r="C115" s="103">
        <f>'[1]Tab 1.5'!G102</f>
        <v>33</v>
      </c>
      <c r="D115" s="103">
        <f>'[1]Tab 1.5'!H102</f>
        <v>24</v>
      </c>
      <c r="E115" s="103">
        <f>'[1]Tab 1.5'!I102</f>
        <v>2</v>
      </c>
      <c r="F115" s="103">
        <f>'[1]Tab 1.5'!J102</f>
        <v>0</v>
      </c>
      <c r="G115" s="103">
        <f>'[1]Tab 1.5'!K102</f>
        <v>15</v>
      </c>
      <c r="H115" s="103">
        <f>'[1]Tab 1.5'!L102</f>
        <v>7</v>
      </c>
      <c r="I115" s="103">
        <f>'[1]Tab 1.5'!M102</f>
        <v>9</v>
      </c>
      <c r="J115" s="103">
        <f>'[1]Tab 1.5'!N102</f>
        <v>0</v>
      </c>
      <c r="K115" s="103">
        <f>'[1]Tab 1.5'!O102</f>
        <v>8</v>
      </c>
      <c r="L115" s="103">
        <f>'[1]Tab 1.5'!P102</f>
        <v>0</v>
      </c>
      <c r="M115" s="103">
        <f>'[1]Tab 1.5'!Q102</f>
        <v>1</v>
      </c>
    </row>
    <row r="116" spans="1:13" ht="10.9" customHeight="1">
      <c r="A116" s="66">
        <f>IF(D116&lt;&gt;"",COUNTA($D$14:D116),"")</f>
        <v>94</v>
      </c>
      <c r="B116" s="72" t="s">
        <v>165</v>
      </c>
      <c r="C116" s="103">
        <f>'[1]Tab 1.5'!G103</f>
        <v>16</v>
      </c>
      <c r="D116" s="103">
        <f>'[1]Tab 1.5'!H103</f>
        <v>11</v>
      </c>
      <c r="E116" s="103">
        <f>'[1]Tab 1.5'!I103</f>
        <v>3</v>
      </c>
      <c r="F116" s="103">
        <f>'[1]Tab 1.5'!J103</f>
        <v>0</v>
      </c>
      <c r="G116" s="103">
        <f>'[1]Tab 1.5'!K103</f>
        <v>7</v>
      </c>
      <c r="H116" s="103">
        <f>'[1]Tab 1.5'!L103</f>
        <v>1</v>
      </c>
      <c r="I116" s="103">
        <f>'[1]Tab 1.5'!M103</f>
        <v>5</v>
      </c>
      <c r="J116" s="103">
        <f>'[1]Tab 1.5'!N103</f>
        <v>0</v>
      </c>
      <c r="K116" s="103">
        <f>'[1]Tab 1.5'!O103</f>
        <v>4</v>
      </c>
      <c r="L116" s="103">
        <f>'[1]Tab 1.5'!P103</f>
        <v>0</v>
      </c>
      <c r="M116" s="103">
        <f>'[1]Tab 1.5'!Q103</f>
        <v>1</v>
      </c>
    </row>
    <row r="117" spans="1:13" ht="10.9" customHeight="1">
      <c r="A117" s="66">
        <f>IF(D117&lt;&gt;"",COUNTA($D$14:D117),"")</f>
        <v>95</v>
      </c>
      <c r="B117" s="72" t="s">
        <v>166</v>
      </c>
      <c r="C117" s="103">
        <f>'[1]Tab 1.5'!G104</f>
        <v>13</v>
      </c>
      <c r="D117" s="103">
        <f>'[1]Tab 1.5'!H104</f>
        <v>7</v>
      </c>
      <c r="E117" s="103">
        <f>'[1]Tab 1.5'!I104</f>
        <v>3</v>
      </c>
      <c r="F117" s="103">
        <f>'[1]Tab 1.5'!J104</f>
        <v>0</v>
      </c>
      <c r="G117" s="103">
        <f>'[1]Tab 1.5'!K104</f>
        <v>3</v>
      </c>
      <c r="H117" s="103">
        <f>'[1]Tab 1.5'!L104</f>
        <v>1</v>
      </c>
      <c r="I117" s="103">
        <f>'[1]Tab 1.5'!M104</f>
        <v>6</v>
      </c>
      <c r="J117" s="103">
        <f>'[1]Tab 1.5'!N104</f>
        <v>0</v>
      </c>
      <c r="K117" s="103">
        <f>'[1]Tab 1.5'!O104</f>
        <v>6</v>
      </c>
      <c r="L117" s="103">
        <f>'[1]Tab 1.5'!P104</f>
        <v>0</v>
      </c>
      <c r="M117" s="103">
        <f>'[1]Tab 1.5'!Q104</f>
        <v>0</v>
      </c>
    </row>
    <row r="118" spans="1:13" ht="10.9" customHeight="1">
      <c r="A118" s="66">
        <f>IF(D118&lt;&gt;"",COUNTA($D$14:D118),"")</f>
        <v>96</v>
      </c>
      <c r="B118" s="72" t="s">
        <v>167</v>
      </c>
      <c r="C118" s="103">
        <f>'[1]Tab 1.5'!G105</f>
        <v>16</v>
      </c>
      <c r="D118" s="103">
        <f>'[1]Tab 1.5'!H105</f>
        <v>15</v>
      </c>
      <c r="E118" s="103">
        <f>'[1]Tab 1.5'!I105</f>
        <v>6</v>
      </c>
      <c r="F118" s="103">
        <f>'[1]Tab 1.5'!J105</f>
        <v>0</v>
      </c>
      <c r="G118" s="103">
        <f>'[1]Tab 1.5'!K105</f>
        <v>4</v>
      </c>
      <c r="H118" s="103">
        <f>'[1]Tab 1.5'!L105</f>
        <v>5</v>
      </c>
      <c r="I118" s="103">
        <f>'[1]Tab 1.5'!M105</f>
        <v>1</v>
      </c>
      <c r="J118" s="103">
        <f>'[1]Tab 1.5'!N105</f>
        <v>0</v>
      </c>
      <c r="K118" s="103">
        <f>'[1]Tab 1.5'!O105</f>
        <v>1</v>
      </c>
      <c r="L118" s="103">
        <f>'[1]Tab 1.5'!P105</f>
        <v>0</v>
      </c>
      <c r="M118" s="103">
        <f>'[1]Tab 1.5'!Q105</f>
        <v>0</v>
      </c>
    </row>
    <row r="119" spans="1:13" ht="10.9" customHeight="1">
      <c r="A119" s="66">
        <f>IF(D119&lt;&gt;"",COUNTA($D$14:D119),"")</f>
        <v>97</v>
      </c>
      <c r="B119" s="72" t="s">
        <v>168</v>
      </c>
      <c r="C119" s="103">
        <f>'[1]Tab 1.5'!G106</f>
        <v>13</v>
      </c>
      <c r="D119" s="103">
        <f>'[1]Tab 1.5'!H106</f>
        <v>9</v>
      </c>
      <c r="E119" s="103">
        <f>'[1]Tab 1.5'!I106</f>
        <v>4</v>
      </c>
      <c r="F119" s="103">
        <f>'[1]Tab 1.5'!J106</f>
        <v>0</v>
      </c>
      <c r="G119" s="103">
        <f>'[1]Tab 1.5'!K106</f>
        <v>4</v>
      </c>
      <c r="H119" s="103">
        <f>'[1]Tab 1.5'!L106</f>
        <v>1</v>
      </c>
      <c r="I119" s="103">
        <f>'[1]Tab 1.5'!M106</f>
        <v>4</v>
      </c>
      <c r="J119" s="103">
        <f>'[1]Tab 1.5'!N106</f>
        <v>0</v>
      </c>
      <c r="K119" s="103">
        <f>'[1]Tab 1.5'!O106</f>
        <v>4</v>
      </c>
      <c r="L119" s="103">
        <f>'[1]Tab 1.5'!P106</f>
        <v>0</v>
      </c>
      <c r="M119" s="103">
        <f>'[1]Tab 1.5'!Q106</f>
        <v>0</v>
      </c>
    </row>
    <row r="120" spans="1:13" ht="10.9" customHeight="1">
      <c r="A120" s="66">
        <f>IF(D120&lt;&gt;"",COUNTA($D$14:D120),"")</f>
        <v>98</v>
      </c>
      <c r="B120" s="72" t="s">
        <v>169</v>
      </c>
      <c r="C120" s="103">
        <f>'[1]Tab 1.5'!G107</f>
        <v>1</v>
      </c>
      <c r="D120" s="103">
        <f>'[1]Tab 1.5'!H107</f>
        <v>1</v>
      </c>
      <c r="E120" s="103">
        <f>'[1]Tab 1.5'!I107</f>
        <v>1</v>
      </c>
      <c r="F120" s="103">
        <f>'[1]Tab 1.5'!J107</f>
        <v>0</v>
      </c>
      <c r="G120" s="103">
        <f>'[1]Tab 1.5'!K107</f>
        <v>0</v>
      </c>
      <c r="H120" s="103">
        <f>'[1]Tab 1.5'!L107</f>
        <v>0</v>
      </c>
      <c r="I120" s="103">
        <f>'[1]Tab 1.5'!M107</f>
        <v>0</v>
      </c>
      <c r="J120" s="103">
        <f>'[1]Tab 1.5'!N107</f>
        <v>0</v>
      </c>
      <c r="K120" s="103">
        <f>'[1]Tab 1.5'!O107</f>
        <v>0</v>
      </c>
      <c r="L120" s="103">
        <f>'[1]Tab 1.5'!P107</f>
        <v>0</v>
      </c>
      <c r="M120" s="103">
        <f>'[1]Tab 1.5'!Q107</f>
        <v>0</v>
      </c>
    </row>
    <row r="121" spans="1:13" ht="10.9" customHeight="1">
      <c r="A121" s="66">
        <f>IF(D121&lt;&gt;"",COUNTA($D$14:D121),"")</f>
        <v>99</v>
      </c>
      <c r="B121" s="105" t="s">
        <v>46</v>
      </c>
      <c r="C121" s="107">
        <f>'[1]Tab 1.5'!G109</f>
        <v>464</v>
      </c>
      <c r="D121" s="107">
        <f>'[1]Tab 1.5'!H109</f>
        <v>112</v>
      </c>
      <c r="E121" s="107">
        <f>'[1]Tab 1.5'!I109</f>
        <v>20</v>
      </c>
      <c r="F121" s="107">
        <f>'[1]Tab 1.5'!J109</f>
        <v>1</v>
      </c>
      <c r="G121" s="107">
        <f>'[1]Tab 1.5'!K109</f>
        <v>75</v>
      </c>
      <c r="H121" s="107">
        <f>'[1]Tab 1.5'!L109</f>
        <v>16</v>
      </c>
      <c r="I121" s="107">
        <f>'[1]Tab 1.5'!M109</f>
        <v>352</v>
      </c>
      <c r="J121" s="107">
        <f>'[1]Tab 1.5'!N109</f>
        <v>0</v>
      </c>
      <c r="K121" s="107">
        <f>'[1]Tab 1.5'!O109</f>
        <v>35</v>
      </c>
      <c r="L121" s="107">
        <f>'[1]Tab 1.5'!P109</f>
        <v>0</v>
      </c>
      <c r="M121" s="107">
        <f>'[1]Tab 1.5'!Q109</f>
        <v>317</v>
      </c>
    </row>
    <row r="122" spans="1:13" ht="39" customHeight="1">
      <c r="A122" s="66" t="str">
        <f>IF(D122&lt;&gt;"",COUNTA($D$14:D122),"")</f>
        <v/>
      </c>
      <c r="B122" s="72" t="s">
        <v>210</v>
      </c>
      <c r="C122" s="103"/>
      <c r="D122" s="103"/>
      <c r="E122" s="103"/>
      <c r="F122" s="103"/>
      <c r="G122" s="103"/>
      <c r="H122" s="103"/>
      <c r="I122" s="103"/>
      <c r="J122" s="103"/>
      <c r="K122" s="103"/>
      <c r="L122" s="103"/>
      <c r="M122" s="103"/>
    </row>
    <row r="123" spans="1:13" ht="10.9" customHeight="1">
      <c r="A123" s="66">
        <f>IF(D123&lt;&gt;"",COUNTA($D$14:D123),"")</f>
        <v>100</v>
      </c>
      <c r="B123" s="72" t="s">
        <v>160</v>
      </c>
      <c r="C123" s="103">
        <f>'[1]Tab 1.5'!G110</f>
        <v>59</v>
      </c>
      <c r="D123" s="103">
        <f>'[1]Tab 1.5'!H110</f>
        <v>1</v>
      </c>
      <c r="E123" s="103">
        <f>'[1]Tab 1.5'!I110</f>
        <v>0</v>
      </c>
      <c r="F123" s="103">
        <f>'[1]Tab 1.5'!J110</f>
        <v>0</v>
      </c>
      <c r="G123" s="103">
        <f>'[1]Tab 1.5'!K110</f>
        <v>1</v>
      </c>
      <c r="H123" s="103">
        <f>'[1]Tab 1.5'!L110</f>
        <v>0</v>
      </c>
      <c r="I123" s="103">
        <f>'[1]Tab 1.5'!M110</f>
        <v>58</v>
      </c>
      <c r="J123" s="103">
        <f>'[1]Tab 1.5'!N110</f>
        <v>0</v>
      </c>
      <c r="K123" s="103">
        <f>'[1]Tab 1.5'!O110</f>
        <v>0</v>
      </c>
      <c r="L123" s="103">
        <f>'[1]Tab 1.5'!P110</f>
        <v>0</v>
      </c>
      <c r="M123" s="103">
        <f>'[1]Tab 1.5'!Q110</f>
        <v>58</v>
      </c>
    </row>
    <row r="124" spans="1:13" ht="10.9" customHeight="1">
      <c r="A124" s="66">
        <f>IF(D124&lt;&gt;"",COUNTA($D$14:D124),"")</f>
        <v>101</v>
      </c>
      <c r="B124" s="72" t="s">
        <v>161</v>
      </c>
      <c r="C124" s="103">
        <f>'[1]Tab 1.5'!G111</f>
        <v>49</v>
      </c>
      <c r="D124" s="103">
        <f>'[1]Tab 1.5'!H111</f>
        <v>12</v>
      </c>
      <c r="E124" s="103">
        <f>'[1]Tab 1.5'!I111</f>
        <v>0</v>
      </c>
      <c r="F124" s="103">
        <f>'[1]Tab 1.5'!J111</f>
        <v>2</v>
      </c>
      <c r="G124" s="103">
        <f>'[1]Tab 1.5'!K111</f>
        <v>10</v>
      </c>
      <c r="H124" s="103">
        <f>'[1]Tab 1.5'!L111</f>
        <v>0</v>
      </c>
      <c r="I124" s="103">
        <f>'[1]Tab 1.5'!M111</f>
        <v>37</v>
      </c>
      <c r="J124" s="103">
        <f>'[1]Tab 1.5'!N111</f>
        <v>0</v>
      </c>
      <c r="K124" s="103">
        <f>'[1]Tab 1.5'!O111</f>
        <v>0</v>
      </c>
      <c r="L124" s="103">
        <f>'[1]Tab 1.5'!P111</f>
        <v>0</v>
      </c>
      <c r="M124" s="103">
        <f>'[1]Tab 1.5'!Q111</f>
        <v>37</v>
      </c>
    </row>
    <row r="125" spans="1:13" ht="10.9" customHeight="1">
      <c r="A125" s="66">
        <f>IF(D125&lt;&gt;"",COUNTA($D$14:D125),"")</f>
        <v>102</v>
      </c>
      <c r="B125" s="72" t="s">
        <v>162</v>
      </c>
      <c r="C125" s="103">
        <f>'[1]Tab 1.5'!G112</f>
        <v>14</v>
      </c>
      <c r="D125" s="103">
        <f>'[1]Tab 1.5'!H112</f>
        <v>7</v>
      </c>
      <c r="E125" s="103">
        <f>'[1]Tab 1.5'!I112</f>
        <v>0</v>
      </c>
      <c r="F125" s="103">
        <f>'[1]Tab 1.5'!J112</f>
        <v>2</v>
      </c>
      <c r="G125" s="103">
        <f>'[1]Tab 1.5'!K112</f>
        <v>5</v>
      </c>
      <c r="H125" s="103">
        <f>'[1]Tab 1.5'!L112</f>
        <v>0</v>
      </c>
      <c r="I125" s="103">
        <f>'[1]Tab 1.5'!M112</f>
        <v>7</v>
      </c>
      <c r="J125" s="103">
        <f>'[1]Tab 1.5'!N112</f>
        <v>0</v>
      </c>
      <c r="K125" s="103">
        <f>'[1]Tab 1.5'!O112</f>
        <v>0</v>
      </c>
      <c r="L125" s="103">
        <f>'[1]Tab 1.5'!P112</f>
        <v>0</v>
      </c>
      <c r="M125" s="103">
        <f>'[1]Tab 1.5'!Q112</f>
        <v>7</v>
      </c>
    </row>
    <row r="126" spans="1:13" ht="10.9" customHeight="1">
      <c r="A126" s="66">
        <f>IF(D126&lt;&gt;"",COUNTA($D$14:D126),"")</f>
        <v>103</v>
      </c>
      <c r="B126" s="72" t="s">
        <v>163</v>
      </c>
      <c r="C126" s="103">
        <f>'[1]Tab 1.5'!G113</f>
        <v>14</v>
      </c>
      <c r="D126" s="103">
        <f>'[1]Tab 1.5'!H113</f>
        <v>13</v>
      </c>
      <c r="E126" s="103">
        <f>'[1]Tab 1.5'!I113</f>
        <v>1</v>
      </c>
      <c r="F126" s="103">
        <f>'[1]Tab 1.5'!J113</f>
        <v>1</v>
      </c>
      <c r="G126" s="103">
        <f>'[1]Tab 1.5'!K113</f>
        <v>11</v>
      </c>
      <c r="H126" s="103">
        <f>'[1]Tab 1.5'!L113</f>
        <v>0</v>
      </c>
      <c r="I126" s="103">
        <f>'[1]Tab 1.5'!M113</f>
        <v>1</v>
      </c>
      <c r="J126" s="103">
        <f>'[1]Tab 1.5'!N113</f>
        <v>0</v>
      </c>
      <c r="K126" s="103">
        <f>'[1]Tab 1.5'!O113</f>
        <v>0</v>
      </c>
      <c r="L126" s="103">
        <f>'[1]Tab 1.5'!P113</f>
        <v>0</v>
      </c>
      <c r="M126" s="103">
        <f>'[1]Tab 1.5'!Q113</f>
        <v>1</v>
      </c>
    </row>
    <row r="127" spans="1:13" ht="10.9" customHeight="1">
      <c r="A127" s="66">
        <f>IF(D127&lt;&gt;"",COUNTA($D$14:D127),"")</f>
        <v>104</v>
      </c>
      <c r="B127" s="72" t="s">
        <v>164</v>
      </c>
      <c r="C127" s="103">
        <f>'[1]Tab 1.5'!G114</f>
        <v>10</v>
      </c>
      <c r="D127" s="103">
        <f>'[1]Tab 1.5'!H114</f>
        <v>10</v>
      </c>
      <c r="E127" s="103">
        <f>'[1]Tab 1.5'!I114</f>
        <v>1</v>
      </c>
      <c r="F127" s="103">
        <f>'[1]Tab 1.5'!J114</f>
        <v>3</v>
      </c>
      <c r="G127" s="103">
        <f>'[1]Tab 1.5'!K114</f>
        <v>6</v>
      </c>
      <c r="H127" s="103">
        <f>'[1]Tab 1.5'!L114</f>
        <v>0</v>
      </c>
      <c r="I127" s="103">
        <f>'[1]Tab 1.5'!M114</f>
        <v>0</v>
      </c>
      <c r="J127" s="103">
        <f>'[1]Tab 1.5'!N114</f>
        <v>0</v>
      </c>
      <c r="K127" s="103">
        <f>'[1]Tab 1.5'!O114</f>
        <v>0</v>
      </c>
      <c r="L127" s="103">
        <f>'[1]Tab 1.5'!P114</f>
        <v>0</v>
      </c>
      <c r="M127" s="103">
        <f>'[1]Tab 1.5'!Q114</f>
        <v>0</v>
      </c>
    </row>
    <row r="128" spans="1:13" ht="10.9" customHeight="1">
      <c r="A128" s="66">
        <f>IF(D128&lt;&gt;"",COUNTA($D$14:D128),"")</f>
        <v>105</v>
      </c>
      <c r="B128" s="72" t="s">
        <v>165</v>
      </c>
      <c r="C128" s="103">
        <f>'[1]Tab 1.5'!G115</f>
        <v>6</v>
      </c>
      <c r="D128" s="103">
        <f>'[1]Tab 1.5'!H115</f>
        <v>6</v>
      </c>
      <c r="E128" s="103">
        <f>'[1]Tab 1.5'!I115</f>
        <v>1</v>
      </c>
      <c r="F128" s="103">
        <f>'[1]Tab 1.5'!J115</f>
        <v>1</v>
      </c>
      <c r="G128" s="103">
        <f>'[1]Tab 1.5'!K115</f>
        <v>4</v>
      </c>
      <c r="H128" s="103">
        <f>'[1]Tab 1.5'!L115</f>
        <v>0</v>
      </c>
      <c r="I128" s="103">
        <f>'[1]Tab 1.5'!M115</f>
        <v>0</v>
      </c>
      <c r="J128" s="103">
        <f>'[1]Tab 1.5'!N115</f>
        <v>0</v>
      </c>
      <c r="K128" s="103">
        <f>'[1]Tab 1.5'!O115</f>
        <v>0</v>
      </c>
      <c r="L128" s="103">
        <f>'[1]Tab 1.5'!P115</f>
        <v>0</v>
      </c>
      <c r="M128" s="103">
        <f>'[1]Tab 1.5'!Q115</f>
        <v>0</v>
      </c>
    </row>
    <row r="129" spans="1:13" ht="10.9" customHeight="1">
      <c r="A129" s="66">
        <f>IF(D129&lt;&gt;"",COUNTA($D$14:D129),"")</f>
        <v>106</v>
      </c>
      <c r="B129" s="72" t="s">
        <v>166</v>
      </c>
      <c r="C129" s="103">
        <f>'[1]Tab 1.5'!G116</f>
        <v>7</v>
      </c>
      <c r="D129" s="103">
        <f>'[1]Tab 1.5'!H116</f>
        <v>7</v>
      </c>
      <c r="E129" s="103">
        <f>'[1]Tab 1.5'!I116</f>
        <v>0</v>
      </c>
      <c r="F129" s="103">
        <f>'[1]Tab 1.5'!J116</f>
        <v>0</v>
      </c>
      <c r="G129" s="103">
        <f>'[1]Tab 1.5'!K116</f>
        <v>7</v>
      </c>
      <c r="H129" s="103">
        <f>'[1]Tab 1.5'!L116</f>
        <v>0</v>
      </c>
      <c r="I129" s="103">
        <f>'[1]Tab 1.5'!M116</f>
        <v>0</v>
      </c>
      <c r="J129" s="103">
        <f>'[1]Tab 1.5'!N116</f>
        <v>0</v>
      </c>
      <c r="K129" s="103">
        <f>'[1]Tab 1.5'!O116</f>
        <v>0</v>
      </c>
      <c r="L129" s="103">
        <f>'[1]Tab 1.5'!P116</f>
        <v>0</v>
      </c>
      <c r="M129" s="103">
        <f>'[1]Tab 1.5'!Q116</f>
        <v>0</v>
      </c>
    </row>
    <row r="130" spans="1:13" ht="10.9" customHeight="1">
      <c r="A130" s="66">
        <f>IF(D130&lt;&gt;"",COUNTA($D$14:D130),"")</f>
        <v>107</v>
      </c>
      <c r="B130" s="72" t="s">
        <v>167</v>
      </c>
      <c r="C130" s="103">
        <f>'[1]Tab 1.5'!G117</f>
        <v>4</v>
      </c>
      <c r="D130" s="103">
        <f>'[1]Tab 1.5'!H117</f>
        <v>4</v>
      </c>
      <c r="E130" s="103">
        <f>'[1]Tab 1.5'!I117</f>
        <v>0</v>
      </c>
      <c r="F130" s="103">
        <f>'[1]Tab 1.5'!J117</f>
        <v>1</v>
      </c>
      <c r="G130" s="103">
        <f>'[1]Tab 1.5'!K117</f>
        <v>3</v>
      </c>
      <c r="H130" s="103">
        <f>'[1]Tab 1.5'!L117</f>
        <v>0</v>
      </c>
      <c r="I130" s="103">
        <f>'[1]Tab 1.5'!M117</f>
        <v>0</v>
      </c>
      <c r="J130" s="103">
        <f>'[1]Tab 1.5'!N117</f>
        <v>0</v>
      </c>
      <c r="K130" s="103">
        <f>'[1]Tab 1.5'!O117</f>
        <v>0</v>
      </c>
      <c r="L130" s="103">
        <f>'[1]Tab 1.5'!P117</f>
        <v>0</v>
      </c>
      <c r="M130" s="103">
        <f>'[1]Tab 1.5'!Q117</f>
        <v>0</v>
      </c>
    </row>
    <row r="131" spans="1:13" ht="10.9" customHeight="1">
      <c r="A131" s="66">
        <f>IF(D131&lt;&gt;"",COUNTA($D$14:D131),"")</f>
        <v>108</v>
      </c>
      <c r="B131" s="72" t="s">
        <v>168</v>
      </c>
      <c r="C131" s="103">
        <f>'[1]Tab 1.5'!G118</f>
        <v>3</v>
      </c>
      <c r="D131" s="103">
        <f>'[1]Tab 1.5'!H118</f>
        <v>3</v>
      </c>
      <c r="E131" s="103">
        <f>'[1]Tab 1.5'!I118</f>
        <v>2</v>
      </c>
      <c r="F131" s="103">
        <f>'[1]Tab 1.5'!J118</f>
        <v>0</v>
      </c>
      <c r="G131" s="103">
        <f>'[1]Tab 1.5'!K118</f>
        <v>1</v>
      </c>
      <c r="H131" s="103">
        <f>'[1]Tab 1.5'!L118</f>
        <v>0</v>
      </c>
      <c r="I131" s="103">
        <f>'[1]Tab 1.5'!M118</f>
        <v>0</v>
      </c>
      <c r="J131" s="103">
        <f>'[1]Tab 1.5'!N118</f>
        <v>0</v>
      </c>
      <c r="K131" s="103">
        <f>'[1]Tab 1.5'!O118</f>
        <v>0</v>
      </c>
      <c r="L131" s="103">
        <f>'[1]Tab 1.5'!P118</f>
        <v>0</v>
      </c>
      <c r="M131" s="103">
        <f>'[1]Tab 1.5'!Q118</f>
        <v>0</v>
      </c>
    </row>
    <row r="132" spans="1:13" ht="10.9" customHeight="1">
      <c r="A132" s="66">
        <f>IF(D132&lt;&gt;"",COUNTA($D$14:D132),"")</f>
        <v>109</v>
      </c>
      <c r="B132" s="72" t="s">
        <v>169</v>
      </c>
      <c r="C132" s="103">
        <f>'[1]Tab 1.5'!G119</f>
        <v>0</v>
      </c>
      <c r="D132" s="103">
        <f>'[1]Tab 1.5'!H119</f>
        <v>0</v>
      </c>
      <c r="E132" s="103">
        <f>'[1]Tab 1.5'!I119</f>
        <v>0</v>
      </c>
      <c r="F132" s="103">
        <f>'[1]Tab 1.5'!J119</f>
        <v>0</v>
      </c>
      <c r="G132" s="103">
        <f>'[1]Tab 1.5'!K119</f>
        <v>0</v>
      </c>
      <c r="H132" s="103">
        <f>'[1]Tab 1.5'!L119</f>
        <v>0</v>
      </c>
      <c r="I132" s="103">
        <f>'[1]Tab 1.5'!M119</f>
        <v>0</v>
      </c>
      <c r="J132" s="103">
        <f>'[1]Tab 1.5'!N119</f>
        <v>0</v>
      </c>
      <c r="K132" s="103">
        <f>'[1]Tab 1.5'!O119</f>
        <v>0</v>
      </c>
      <c r="L132" s="103">
        <f>'[1]Tab 1.5'!P119</f>
        <v>0</v>
      </c>
      <c r="M132" s="103">
        <f>'[1]Tab 1.5'!Q119</f>
        <v>0</v>
      </c>
    </row>
    <row r="133" spans="1:13" ht="10.9" customHeight="1">
      <c r="A133" s="66">
        <f>IF(D133&lt;&gt;"",COUNTA($D$14:D133),"")</f>
        <v>110</v>
      </c>
      <c r="B133" s="105" t="s">
        <v>46</v>
      </c>
      <c r="C133" s="107">
        <f>'[1]Tab 1.5'!G121</f>
        <v>166</v>
      </c>
      <c r="D133" s="107">
        <f>'[1]Tab 1.5'!H121</f>
        <v>63</v>
      </c>
      <c r="E133" s="107">
        <f>'[1]Tab 1.5'!I121</f>
        <v>5</v>
      </c>
      <c r="F133" s="107">
        <f>'[1]Tab 1.5'!J121</f>
        <v>10</v>
      </c>
      <c r="G133" s="107">
        <f>'[1]Tab 1.5'!K121</f>
        <v>48</v>
      </c>
      <c r="H133" s="107">
        <f>'[1]Tab 1.5'!L121</f>
        <v>0</v>
      </c>
      <c r="I133" s="107">
        <f>'[1]Tab 1.5'!M121</f>
        <v>103</v>
      </c>
      <c r="J133" s="107">
        <f>'[1]Tab 1.5'!N121</f>
        <v>0</v>
      </c>
      <c r="K133" s="107">
        <f>'[1]Tab 1.5'!O121</f>
        <v>0</v>
      </c>
      <c r="L133" s="107">
        <f>'[1]Tab 1.5'!P121</f>
        <v>0</v>
      </c>
      <c r="M133" s="107">
        <f>'[1]Tab 1.5'!Q121</f>
        <v>103</v>
      </c>
    </row>
    <row r="134" spans="1:13" ht="19.899999999999999" customHeight="1">
      <c r="A134" s="66" t="str">
        <f>IF(D134&lt;&gt;"",COUNTA($D$14:D134),"")</f>
        <v/>
      </c>
      <c r="B134" s="72" t="s">
        <v>96</v>
      </c>
      <c r="C134" s="103"/>
      <c r="D134" s="103"/>
      <c r="E134" s="103"/>
      <c r="F134" s="103"/>
      <c r="G134" s="103"/>
      <c r="H134" s="103"/>
      <c r="I134" s="103"/>
      <c r="J134" s="103"/>
      <c r="K134" s="103"/>
      <c r="L134" s="103"/>
      <c r="M134" s="103"/>
    </row>
    <row r="135" spans="1:13" ht="10.15" customHeight="1">
      <c r="A135" s="66">
        <f>IF(D135&lt;&gt;"",COUNTA($D$14:D135),"")</f>
        <v>111</v>
      </c>
      <c r="B135" s="72" t="s">
        <v>160</v>
      </c>
      <c r="C135" s="103">
        <f>'[1]Tab 1.5'!G122</f>
        <v>1259</v>
      </c>
      <c r="D135" s="103">
        <f>'[1]Tab 1.5'!H122</f>
        <v>44</v>
      </c>
      <c r="E135" s="103">
        <f>'[1]Tab 1.5'!I122</f>
        <v>0</v>
      </c>
      <c r="F135" s="103">
        <f>'[1]Tab 1.5'!J122</f>
        <v>4</v>
      </c>
      <c r="G135" s="103">
        <f>'[1]Tab 1.5'!K122</f>
        <v>40</v>
      </c>
      <c r="H135" s="103">
        <f>'[1]Tab 1.5'!L122</f>
        <v>0</v>
      </c>
      <c r="I135" s="103">
        <f>'[1]Tab 1.5'!M122</f>
        <v>1215</v>
      </c>
      <c r="J135" s="103">
        <f>'[1]Tab 1.5'!N122</f>
        <v>0</v>
      </c>
      <c r="K135" s="103">
        <f>'[1]Tab 1.5'!O122</f>
        <v>1</v>
      </c>
      <c r="L135" s="103">
        <f>'[1]Tab 1.5'!P122</f>
        <v>0</v>
      </c>
      <c r="M135" s="103">
        <f>'[1]Tab 1.5'!Q122</f>
        <v>1214</v>
      </c>
    </row>
    <row r="136" spans="1:13" ht="10.15" customHeight="1">
      <c r="A136" s="66">
        <f>IF(D136&lt;&gt;"",COUNTA($D$14:D136),"")</f>
        <v>112</v>
      </c>
      <c r="B136" s="72" t="s">
        <v>161</v>
      </c>
      <c r="C136" s="103">
        <f>'[1]Tab 1.5'!G123</f>
        <v>1519</v>
      </c>
      <c r="D136" s="103">
        <f>'[1]Tab 1.5'!H123</f>
        <v>895</v>
      </c>
      <c r="E136" s="103">
        <f>'[1]Tab 1.5'!I123</f>
        <v>0</v>
      </c>
      <c r="F136" s="103">
        <f>'[1]Tab 1.5'!J123</f>
        <v>56</v>
      </c>
      <c r="G136" s="103">
        <f>'[1]Tab 1.5'!K123</f>
        <v>836</v>
      </c>
      <c r="H136" s="103">
        <f>'[1]Tab 1.5'!L123</f>
        <v>3</v>
      </c>
      <c r="I136" s="103">
        <f>'[1]Tab 1.5'!M123</f>
        <v>624</v>
      </c>
      <c r="J136" s="103">
        <f>'[1]Tab 1.5'!N123</f>
        <v>0</v>
      </c>
      <c r="K136" s="103">
        <f>'[1]Tab 1.5'!O123</f>
        <v>31</v>
      </c>
      <c r="L136" s="103">
        <f>'[1]Tab 1.5'!P123</f>
        <v>0</v>
      </c>
      <c r="M136" s="103">
        <f>'[1]Tab 1.5'!Q123</f>
        <v>593</v>
      </c>
    </row>
    <row r="137" spans="1:13" ht="10.15" customHeight="1">
      <c r="A137" s="66">
        <f>IF(D137&lt;&gt;"",COUNTA($D$14:D137),"")</f>
        <v>113</v>
      </c>
      <c r="B137" s="72" t="s">
        <v>162</v>
      </c>
      <c r="C137" s="103">
        <f>'[1]Tab 1.5'!G124</f>
        <v>967</v>
      </c>
      <c r="D137" s="103">
        <f>'[1]Tab 1.5'!H124</f>
        <v>836</v>
      </c>
      <c r="E137" s="103">
        <f>'[1]Tab 1.5'!I124</f>
        <v>7</v>
      </c>
      <c r="F137" s="103">
        <f>'[1]Tab 1.5'!J124</f>
        <v>40</v>
      </c>
      <c r="G137" s="103">
        <f>'[1]Tab 1.5'!K124</f>
        <v>782</v>
      </c>
      <c r="H137" s="103">
        <f>'[1]Tab 1.5'!L124</f>
        <v>7</v>
      </c>
      <c r="I137" s="103">
        <f>'[1]Tab 1.5'!M124</f>
        <v>131</v>
      </c>
      <c r="J137" s="103">
        <f>'[1]Tab 1.5'!N124</f>
        <v>0</v>
      </c>
      <c r="K137" s="103">
        <f>'[1]Tab 1.5'!O124</f>
        <v>51</v>
      </c>
      <c r="L137" s="103">
        <f>'[1]Tab 1.5'!P124</f>
        <v>0</v>
      </c>
      <c r="M137" s="103">
        <f>'[1]Tab 1.5'!Q124</f>
        <v>80</v>
      </c>
    </row>
    <row r="138" spans="1:13" ht="10.15" customHeight="1">
      <c r="A138" s="66">
        <f>IF(D138&lt;&gt;"",COUNTA($D$14:D138),"")</f>
        <v>114</v>
      </c>
      <c r="B138" s="72" t="s">
        <v>163</v>
      </c>
      <c r="C138" s="103">
        <f>'[1]Tab 1.5'!G125</f>
        <v>928</v>
      </c>
      <c r="D138" s="103">
        <f>'[1]Tab 1.5'!H125</f>
        <v>795</v>
      </c>
      <c r="E138" s="103">
        <f>'[1]Tab 1.5'!I125</f>
        <v>24</v>
      </c>
      <c r="F138" s="103">
        <f>'[1]Tab 1.5'!J125</f>
        <v>46</v>
      </c>
      <c r="G138" s="103">
        <f>'[1]Tab 1.5'!K125</f>
        <v>700</v>
      </c>
      <c r="H138" s="103">
        <f>'[1]Tab 1.5'!L125</f>
        <v>25</v>
      </c>
      <c r="I138" s="103">
        <f>'[1]Tab 1.5'!M125</f>
        <v>133</v>
      </c>
      <c r="J138" s="103">
        <f>'[1]Tab 1.5'!N125</f>
        <v>0</v>
      </c>
      <c r="K138" s="103">
        <f>'[1]Tab 1.5'!O125</f>
        <v>81</v>
      </c>
      <c r="L138" s="103">
        <f>'[1]Tab 1.5'!P125</f>
        <v>0</v>
      </c>
      <c r="M138" s="103">
        <f>'[1]Tab 1.5'!Q125</f>
        <v>52</v>
      </c>
    </row>
    <row r="139" spans="1:13" ht="10.15" customHeight="1">
      <c r="A139" s="66">
        <f>IF(D139&lt;&gt;"",COUNTA($D$14:D139),"")</f>
        <v>115</v>
      </c>
      <c r="B139" s="72" t="s">
        <v>164</v>
      </c>
      <c r="C139" s="103">
        <f>'[1]Tab 1.5'!G126</f>
        <v>683</v>
      </c>
      <c r="D139" s="103">
        <f>'[1]Tab 1.5'!H126</f>
        <v>576</v>
      </c>
      <c r="E139" s="103">
        <f>'[1]Tab 1.5'!I126</f>
        <v>77</v>
      </c>
      <c r="F139" s="103">
        <f>'[1]Tab 1.5'!J126</f>
        <v>40</v>
      </c>
      <c r="G139" s="103">
        <f>'[1]Tab 1.5'!K126</f>
        <v>429</v>
      </c>
      <c r="H139" s="103">
        <f>'[1]Tab 1.5'!L126</f>
        <v>30</v>
      </c>
      <c r="I139" s="103">
        <f>'[1]Tab 1.5'!M126</f>
        <v>107</v>
      </c>
      <c r="J139" s="103">
        <f>'[1]Tab 1.5'!N126</f>
        <v>0</v>
      </c>
      <c r="K139" s="103">
        <f>'[1]Tab 1.5'!O126</f>
        <v>79</v>
      </c>
      <c r="L139" s="103">
        <f>'[1]Tab 1.5'!P126</f>
        <v>0</v>
      </c>
      <c r="M139" s="103">
        <f>'[1]Tab 1.5'!Q126</f>
        <v>28</v>
      </c>
    </row>
    <row r="140" spans="1:13" ht="10.15" customHeight="1">
      <c r="A140" s="66">
        <f>IF(D140&lt;&gt;"",COUNTA($D$14:D140),"")</f>
        <v>116</v>
      </c>
      <c r="B140" s="72" t="s">
        <v>165</v>
      </c>
      <c r="C140" s="103">
        <f>'[1]Tab 1.5'!G127</f>
        <v>505</v>
      </c>
      <c r="D140" s="103">
        <f>'[1]Tab 1.5'!H127</f>
        <v>430</v>
      </c>
      <c r="E140" s="103">
        <f>'[1]Tab 1.5'!I127</f>
        <v>87</v>
      </c>
      <c r="F140" s="103">
        <f>'[1]Tab 1.5'!J127</f>
        <v>25</v>
      </c>
      <c r="G140" s="103">
        <f>'[1]Tab 1.5'!K127</f>
        <v>289</v>
      </c>
      <c r="H140" s="103">
        <f>'[1]Tab 1.5'!L127</f>
        <v>29</v>
      </c>
      <c r="I140" s="103">
        <f>'[1]Tab 1.5'!M127</f>
        <v>75</v>
      </c>
      <c r="J140" s="103">
        <f>'[1]Tab 1.5'!N127</f>
        <v>0</v>
      </c>
      <c r="K140" s="103">
        <f>'[1]Tab 1.5'!O127</f>
        <v>48</v>
      </c>
      <c r="L140" s="103">
        <f>'[1]Tab 1.5'!P127</f>
        <v>1</v>
      </c>
      <c r="M140" s="103">
        <f>'[1]Tab 1.5'!Q127</f>
        <v>26</v>
      </c>
    </row>
    <row r="141" spans="1:13" ht="10.15" customHeight="1">
      <c r="A141" s="66">
        <f>IF(D141&lt;&gt;"",COUNTA($D$14:D141),"")</f>
        <v>117</v>
      </c>
      <c r="B141" s="72" t="s">
        <v>166</v>
      </c>
      <c r="C141" s="103">
        <f>'[1]Tab 1.5'!G128</f>
        <v>396</v>
      </c>
      <c r="D141" s="103">
        <f>'[1]Tab 1.5'!H128</f>
        <v>334</v>
      </c>
      <c r="E141" s="103">
        <f>'[1]Tab 1.5'!I128</f>
        <v>99</v>
      </c>
      <c r="F141" s="103">
        <f>'[1]Tab 1.5'!J128</f>
        <v>6</v>
      </c>
      <c r="G141" s="103">
        <f>'[1]Tab 1.5'!K128</f>
        <v>203</v>
      </c>
      <c r="H141" s="103">
        <f>'[1]Tab 1.5'!L128</f>
        <v>26</v>
      </c>
      <c r="I141" s="103">
        <f>'[1]Tab 1.5'!M128</f>
        <v>62</v>
      </c>
      <c r="J141" s="103">
        <f>'[1]Tab 1.5'!N128</f>
        <v>0</v>
      </c>
      <c r="K141" s="103">
        <f>'[1]Tab 1.5'!O128</f>
        <v>52</v>
      </c>
      <c r="L141" s="103">
        <f>'[1]Tab 1.5'!P128</f>
        <v>1</v>
      </c>
      <c r="M141" s="103">
        <f>'[1]Tab 1.5'!Q128</f>
        <v>9</v>
      </c>
    </row>
    <row r="142" spans="1:13" ht="10.15" customHeight="1">
      <c r="A142" s="66">
        <f>IF(D142&lt;&gt;"",COUNTA($D$14:D142),"")</f>
        <v>118</v>
      </c>
      <c r="B142" s="72" t="s">
        <v>167</v>
      </c>
      <c r="C142" s="103">
        <f>'[1]Tab 1.5'!G129</f>
        <v>388</v>
      </c>
      <c r="D142" s="103">
        <f>'[1]Tab 1.5'!H129</f>
        <v>324</v>
      </c>
      <c r="E142" s="103">
        <f>'[1]Tab 1.5'!I129</f>
        <v>117</v>
      </c>
      <c r="F142" s="103">
        <f>'[1]Tab 1.5'!J129</f>
        <v>4</v>
      </c>
      <c r="G142" s="103">
        <f>'[1]Tab 1.5'!K129</f>
        <v>176</v>
      </c>
      <c r="H142" s="103">
        <f>'[1]Tab 1.5'!L129</f>
        <v>27</v>
      </c>
      <c r="I142" s="103">
        <f>'[1]Tab 1.5'!M129</f>
        <v>64</v>
      </c>
      <c r="J142" s="103">
        <f>'[1]Tab 1.5'!N129</f>
        <v>0</v>
      </c>
      <c r="K142" s="103">
        <f>'[1]Tab 1.5'!O129</f>
        <v>52</v>
      </c>
      <c r="L142" s="103">
        <f>'[1]Tab 1.5'!P129</f>
        <v>2</v>
      </c>
      <c r="M142" s="103">
        <f>'[1]Tab 1.5'!Q129</f>
        <v>10</v>
      </c>
    </row>
    <row r="143" spans="1:13" ht="10.15" customHeight="1">
      <c r="A143" s="66">
        <f>IF(D143&lt;&gt;"",COUNTA($D$14:D143),"")</f>
        <v>119</v>
      </c>
      <c r="B143" s="72" t="s">
        <v>168</v>
      </c>
      <c r="C143" s="103">
        <f>'[1]Tab 1.5'!G130</f>
        <v>284</v>
      </c>
      <c r="D143" s="103">
        <f>'[1]Tab 1.5'!H130</f>
        <v>240</v>
      </c>
      <c r="E143" s="103">
        <f>'[1]Tab 1.5'!I130</f>
        <v>99</v>
      </c>
      <c r="F143" s="103">
        <f>'[1]Tab 1.5'!J130</f>
        <v>1</v>
      </c>
      <c r="G143" s="103">
        <f>'[1]Tab 1.5'!K130</f>
        <v>133</v>
      </c>
      <c r="H143" s="103">
        <f>'[1]Tab 1.5'!L130</f>
        <v>7</v>
      </c>
      <c r="I143" s="103">
        <f>'[1]Tab 1.5'!M130</f>
        <v>44</v>
      </c>
      <c r="J143" s="103">
        <f>'[1]Tab 1.5'!N130</f>
        <v>0</v>
      </c>
      <c r="K143" s="103">
        <f>'[1]Tab 1.5'!O130</f>
        <v>38</v>
      </c>
      <c r="L143" s="103">
        <f>'[1]Tab 1.5'!P130</f>
        <v>4</v>
      </c>
      <c r="M143" s="103">
        <f>'[1]Tab 1.5'!Q130</f>
        <v>2</v>
      </c>
    </row>
    <row r="144" spans="1:13" ht="10.15" customHeight="1">
      <c r="A144" s="66">
        <f>IF(D144&lt;&gt;"",COUNTA($D$14:D144),"")</f>
        <v>120</v>
      </c>
      <c r="B144" s="72" t="s">
        <v>169</v>
      </c>
      <c r="C144" s="103">
        <f>'[1]Tab 1.5'!G131</f>
        <v>103</v>
      </c>
      <c r="D144" s="103">
        <f>'[1]Tab 1.5'!H131</f>
        <v>52</v>
      </c>
      <c r="E144" s="103">
        <f>'[1]Tab 1.5'!I131</f>
        <v>28</v>
      </c>
      <c r="F144" s="103">
        <f>'[1]Tab 1.5'!J131</f>
        <v>1</v>
      </c>
      <c r="G144" s="103">
        <f>'[1]Tab 1.5'!K131</f>
        <v>23</v>
      </c>
      <c r="H144" s="103">
        <f>'[1]Tab 1.5'!L131</f>
        <v>0</v>
      </c>
      <c r="I144" s="103">
        <f>'[1]Tab 1.5'!M131</f>
        <v>51</v>
      </c>
      <c r="J144" s="103">
        <f>'[1]Tab 1.5'!N131</f>
        <v>3</v>
      </c>
      <c r="K144" s="103">
        <f>'[1]Tab 1.5'!O131</f>
        <v>25</v>
      </c>
      <c r="L144" s="103">
        <f>'[1]Tab 1.5'!P131</f>
        <v>6</v>
      </c>
      <c r="M144" s="103">
        <f>'[1]Tab 1.5'!Q131</f>
        <v>17</v>
      </c>
    </row>
    <row r="145" spans="1:13" ht="10.15" customHeight="1">
      <c r="A145" s="66">
        <f>IF(D145&lt;&gt;"",COUNTA($D$14:D145),"")</f>
        <v>121</v>
      </c>
      <c r="B145" s="105" t="s">
        <v>90</v>
      </c>
      <c r="C145" s="107">
        <f>'[1]Tab 1.5'!G133</f>
        <v>7032</v>
      </c>
      <c r="D145" s="107">
        <f>'[1]Tab 1.5'!H133</f>
        <v>4526</v>
      </c>
      <c r="E145" s="107">
        <f>'[1]Tab 1.5'!I133</f>
        <v>538</v>
      </c>
      <c r="F145" s="107">
        <f>'[1]Tab 1.5'!J133</f>
        <v>223</v>
      </c>
      <c r="G145" s="107">
        <f>'[1]Tab 1.5'!K133</f>
        <v>3611</v>
      </c>
      <c r="H145" s="107">
        <f>'[1]Tab 1.5'!L133</f>
        <v>154</v>
      </c>
      <c r="I145" s="107">
        <f>'[1]Tab 1.5'!M133</f>
        <v>2506</v>
      </c>
      <c r="J145" s="107">
        <f>'[1]Tab 1.5'!N133</f>
        <v>3</v>
      </c>
      <c r="K145" s="107">
        <f>'[1]Tab 1.5'!O133</f>
        <v>458</v>
      </c>
      <c r="L145" s="107">
        <f>'[1]Tab 1.5'!P133</f>
        <v>14</v>
      </c>
      <c r="M145" s="107">
        <f>'[1]Tab 1.5'!Q133</f>
        <v>2031</v>
      </c>
    </row>
    <row r="146" spans="1:13" ht="18" customHeight="1">
      <c r="A146" s="66" t="str">
        <f>IF(D146&lt;&gt;"",COUNTA($D$14:D146),"")</f>
        <v/>
      </c>
      <c r="B146" s="72"/>
      <c r="C146" s="206" t="s">
        <v>5</v>
      </c>
      <c r="D146" s="207"/>
      <c r="E146" s="207"/>
      <c r="F146" s="207"/>
      <c r="G146" s="207"/>
      <c r="H146" s="207"/>
      <c r="I146" s="207"/>
      <c r="J146" s="207"/>
      <c r="K146" s="207"/>
      <c r="L146" s="207"/>
      <c r="M146" s="207"/>
    </row>
    <row r="147" spans="1:13" ht="19.899999999999999" customHeight="1">
      <c r="A147" s="66" t="str">
        <f>IF(D147&lt;&gt;"",COUNTA($D$14:D147),"")</f>
        <v/>
      </c>
      <c r="B147" s="72" t="s">
        <v>195</v>
      </c>
      <c r="C147" s="103"/>
      <c r="D147" s="103"/>
      <c r="E147" s="103"/>
      <c r="F147" s="103"/>
      <c r="G147" s="103"/>
      <c r="H147" s="103"/>
      <c r="I147" s="103"/>
      <c r="J147" s="103"/>
      <c r="K147" s="103"/>
      <c r="L147" s="103"/>
      <c r="M147" s="103"/>
    </row>
    <row r="148" spans="1:13" ht="10.9" customHeight="1">
      <c r="A148" s="66">
        <f>IF(D148&lt;&gt;"",COUNTA($D$14:D148),"")</f>
        <v>122</v>
      </c>
      <c r="B148" s="72" t="s">
        <v>160</v>
      </c>
      <c r="C148" s="103">
        <f>'[1]Tab 1.5'!G218</f>
        <v>24</v>
      </c>
      <c r="D148" s="103">
        <f>'[1]Tab 1.5'!H218</f>
        <v>0</v>
      </c>
      <c r="E148" s="103">
        <f>'[1]Tab 1.5'!I218</f>
        <v>0</v>
      </c>
      <c r="F148" s="103">
        <f>'[1]Tab 1.5'!J218</f>
        <v>0</v>
      </c>
      <c r="G148" s="103">
        <f>'[1]Tab 1.5'!K218</f>
        <v>0</v>
      </c>
      <c r="H148" s="103">
        <f>'[1]Tab 1.5'!L218</f>
        <v>0</v>
      </c>
      <c r="I148" s="103">
        <f>'[1]Tab 1.5'!M218</f>
        <v>24</v>
      </c>
      <c r="J148" s="103">
        <f>'[1]Tab 1.5'!N218</f>
        <v>0</v>
      </c>
      <c r="K148" s="103">
        <f>'[1]Tab 1.5'!O218</f>
        <v>0</v>
      </c>
      <c r="L148" s="103">
        <f>'[1]Tab 1.5'!P218</f>
        <v>0</v>
      </c>
      <c r="M148" s="103">
        <f>'[1]Tab 1.5'!Q218</f>
        <v>24</v>
      </c>
    </row>
    <row r="149" spans="1:13" ht="10.9" customHeight="1">
      <c r="A149" s="66">
        <f>IF(D149&lt;&gt;"",COUNTA($D$14:D149),"")</f>
        <v>123</v>
      </c>
      <c r="B149" s="72" t="s">
        <v>161</v>
      </c>
      <c r="C149" s="103">
        <f>'[1]Tab 1.5'!G219</f>
        <v>53</v>
      </c>
      <c r="D149" s="103">
        <f>'[1]Tab 1.5'!H219</f>
        <v>3</v>
      </c>
      <c r="E149" s="103">
        <f>'[1]Tab 1.5'!I219</f>
        <v>0</v>
      </c>
      <c r="F149" s="103">
        <f>'[1]Tab 1.5'!J219</f>
        <v>1</v>
      </c>
      <c r="G149" s="103">
        <f>'[1]Tab 1.5'!K219</f>
        <v>2</v>
      </c>
      <c r="H149" s="103">
        <f>'[1]Tab 1.5'!L219</f>
        <v>0</v>
      </c>
      <c r="I149" s="103">
        <f>'[1]Tab 1.5'!M219</f>
        <v>50</v>
      </c>
      <c r="J149" s="103">
        <f>'[1]Tab 1.5'!N219</f>
        <v>0</v>
      </c>
      <c r="K149" s="103">
        <f>'[1]Tab 1.5'!O219</f>
        <v>29</v>
      </c>
      <c r="L149" s="103">
        <f>'[1]Tab 1.5'!P219</f>
        <v>0</v>
      </c>
      <c r="M149" s="103">
        <f>'[1]Tab 1.5'!Q219</f>
        <v>21</v>
      </c>
    </row>
    <row r="150" spans="1:13" ht="10.9" customHeight="1">
      <c r="A150" s="66">
        <f>IF(D150&lt;&gt;"",COUNTA($D$14:D150),"")</f>
        <v>124</v>
      </c>
      <c r="B150" s="72" t="s">
        <v>162</v>
      </c>
      <c r="C150" s="103">
        <f>'[1]Tab 1.5'!G220</f>
        <v>40</v>
      </c>
      <c r="D150" s="103">
        <f>'[1]Tab 1.5'!H220</f>
        <v>5</v>
      </c>
      <c r="E150" s="103">
        <f>'[1]Tab 1.5'!I220</f>
        <v>1</v>
      </c>
      <c r="F150" s="103">
        <f>'[1]Tab 1.5'!J220</f>
        <v>0</v>
      </c>
      <c r="G150" s="103">
        <f>'[1]Tab 1.5'!K220</f>
        <v>4</v>
      </c>
      <c r="H150" s="103">
        <f>'[1]Tab 1.5'!L220</f>
        <v>0</v>
      </c>
      <c r="I150" s="103">
        <f>'[1]Tab 1.5'!M220</f>
        <v>35</v>
      </c>
      <c r="J150" s="103">
        <f>'[1]Tab 1.5'!N220</f>
        <v>0</v>
      </c>
      <c r="K150" s="103">
        <f>'[1]Tab 1.5'!O220</f>
        <v>35</v>
      </c>
      <c r="L150" s="103">
        <f>'[1]Tab 1.5'!P220</f>
        <v>0</v>
      </c>
      <c r="M150" s="103">
        <f>'[1]Tab 1.5'!Q220</f>
        <v>0</v>
      </c>
    </row>
    <row r="151" spans="1:13" ht="10.9" customHeight="1">
      <c r="A151" s="66">
        <f>IF(D151&lt;&gt;"",COUNTA($D$14:D151),"")</f>
        <v>125</v>
      </c>
      <c r="B151" s="72" t="s">
        <v>163</v>
      </c>
      <c r="C151" s="103">
        <f>'[1]Tab 1.5'!G221</f>
        <v>59</v>
      </c>
      <c r="D151" s="103">
        <f>'[1]Tab 1.5'!H221</f>
        <v>4</v>
      </c>
      <c r="E151" s="103">
        <f>'[1]Tab 1.5'!I221</f>
        <v>0</v>
      </c>
      <c r="F151" s="103">
        <f>'[1]Tab 1.5'!J221</f>
        <v>0</v>
      </c>
      <c r="G151" s="103">
        <f>'[1]Tab 1.5'!K221</f>
        <v>4</v>
      </c>
      <c r="H151" s="103">
        <f>'[1]Tab 1.5'!L221</f>
        <v>0</v>
      </c>
      <c r="I151" s="103">
        <f>'[1]Tab 1.5'!M221</f>
        <v>55</v>
      </c>
      <c r="J151" s="103">
        <f>'[1]Tab 1.5'!N221</f>
        <v>0</v>
      </c>
      <c r="K151" s="103">
        <f>'[1]Tab 1.5'!O221</f>
        <v>55</v>
      </c>
      <c r="L151" s="103">
        <f>'[1]Tab 1.5'!P221</f>
        <v>0</v>
      </c>
      <c r="M151" s="103">
        <f>'[1]Tab 1.5'!Q221</f>
        <v>0</v>
      </c>
    </row>
    <row r="152" spans="1:13" ht="10.9" customHeight="1">
      <c r="A152" s="66">
        <f>IF(D152&lt;&gt;"",COUNTA($D$14:D152),"")</f>
        <v>126</v>
      </c>
      <c r="B152" s="72" t="s">
        <v>164</v>
      </c>
      <c r="C152" s="103">
        <f>'[1]Tab 1.5'!G222</f>
        <v>59</v>
      </c>
      <c r="D152" s="103">
        <f>'[1]Tab 1.5'!H222</f>
        <v>12</v>
      </c>
      <c r="E152" s="103">
        <f>'[1]Tab 1.5'!I222</f>
        <v>4</v>
      </c>
      <c r="F152" s="103">
        <f>'[1]Tab 1.5'!J222</f>
        <v>0</v>
      </c>
      <c r="G152" s="103">
        <f>'[1]Tab 1.5'!K222</f>
        <v>7</v>
      </c>
      <c r="H152" s="103">
        <f>'[1]Tab 1.5'!L222</f>
        <v>1</v>
      </c>
      <c r="I152" s="103">
        <f>'[1]Tab 1.5'!M222</f>
        <v>47</v>
      </c>
      <c r="J152" s="103">
        <f>'[1]Tab 1.5'!N222</f>
        <v>0</v>
      </c>
      <c r="K152" s="103">
        <f>'[1]Tab 1.5'!O222</f>
        <v>47</v>
      </c>
      <c r="L152" s="103">
        <f>'[1]Tab 1.5'!P222</f>
        <v>0</v>
      </c>
      <c r="M152" s="103">
        <f>'[1]Tab 1.5'!Q222</f>
        <v>0</v>
      </c>
    </row>
    <row r="153" spans="1:13" ht="10.9" customHeight="1">
      <c r="A153" s="66">
        <f>IF(D153&lt;&gt;"",COUNTA($D$14:D153),"")</f>
        <v>127</v>
      </c>
      <c r="B153" s="72" t="s">
        <v>165</v>
      </c>
      <c r="C153" s="103">
        <f>'[1]Tab 1.5'!G223</f>
        <v>51</v>
      </c>
      <c r="D153" s="103">
        <f>'[1]Tab 1.5'!H223</f>
        <v>11</v>
      </c>
      <c r="E153" s="103">
        <f>'[1]Tab 1.5'!I223</f>
        <v>8</v>
      </c>
      <c r="F153" s="103">
        <f>'[1]Tab 1.5'!J223</f>
        <v>0</v>
      </c>
      <c r="G153" s="103">
        <f>'[1]Tab 1.5'!K223</f>
        <v>2</v>
      </c>
      <c r="H153" s="103">
        <f>'[1]Tab 1.5'!L223</f>
        <v>1</v>
      </c>
      <c r="I153" s="103">
        <f>'[1]Tab 1.5'!M223</f>
        <v>40</v>
      </c>
      <c r="J153" s="103">
        <f>'[1]Tab 1.5'!N223</f>
        <v>0</v>
      </c>
      <c r="K153" s="103">
        <f>'[1]Tab 1.5'!O223</f>
        <v>40</v>
      </c>
      <c r="L153" s="103">
        <f>'[1]Tab 1.5'!P223</f>
        <v>0</v>
      </c>
      <c r="M153" s="103">
        <f>'[1]Tab 1.5'!Q223</f>
        <v>0</v>
      </c>
    </row>
    <row r="154" spans="1:13" ht="10.9" customHeight="1">
      <c r="A154" s="66">
        <f>IF(D154&lt;&gt;"",COUNTA($D$14:D154),"")</f>
        <v>128</v>
      </c>
      <c r="B154" s="72" t="s">
        <v>166</v>
      </c>
      <c r="C154" s="103">
        <f>'[1]Tab 1.5'!G224</f>
        <v>45</v>
      </c>
      <c r="D154" s="103">
        <f>'[1]Tab 1.5'!H224</f>
        <v>5</v>
      </c>
      <c r="E154" s="103">
        <f>'[1]Tab 1.5'!I224</f>
        <v>3</v>
      </c>
      <c r="F154" s="103">
        <f>'[1]Tab 1.5'!J224</f>
        <v>0</v>
      </c>
      <c r="G154" s="103">
        <f>'[1]Tab 1.5'!K224</f>
        <v>2</v>
      </c>
      <c r="H154" s="103">
        <f>'[1]Tab 1.5'!L224</f>
        <v>0</v>
      </c>
      <c r="I154" s="103">
        <f>'[1]Tab 1.5'!M224</f>
        <v>40</v>
      </c>
      <c r="J154" s="103">
        <f>'[1]Tab 1.5'!N224</f>
        <v>1</v>
      </c>
      <c r="K154" s="103">
        <f>'[1]Tab 1.5'!O224</f>
        <v>39</v>
      </c>
      <c r="L154" s="103">
        <f>'[1]Tab 1.5'!P224</f>
        <v>0</v>
      </c>
      <c r="M154" s="103">
        <f>'[1]Tab 1.5'!Q224</f>
        <v>0</v>
      </c>
    </row>
    <row r="155" spans="1:13" ht="10.9" customHeight="1">
      <c r="A155" s="66">
        <f>IF(D155&lt;&gt;"",COUNTA($D$14:D155),"")</f>
        <v>129</v>
      </c>
      <c r="B155" s="72" t="s">
        <v>167</v>
      </c>
      <c r="C155" s="103">
        <f>'[1]Tab 1.5'!G225</f>
        <v>57</v>
      </c>
      <c r="D155" s="103">
        <f>'[1]Tab 1.5'!H225</f>
        <v>10</v>
      </c>
      <c r="E155" s="103">
        <f>'[1]Tab 1.5'!I225</f>
        <v>6</v>
      </c>
      <c r="F155" s="103">
        <f>'[1]Tab 1.5'!J225</f>
        <v>0</v>
      </c>
      <c r="G155" s="103">
        <f>'[1]Tab 1.5'!K225</f>
        <v>0</v>
      </c>
      <c r="H155" s="103">
        <f>'[1]Tab 1.5'!L225</f>
        <v>4</v>
      </c>
      <c r="I155" s="103">
        <f>'[1]Tab 1.5'!M225</f>
        <v>47</v>
      </c>
      <c r="J155" s="103">
        <f>'[1]Tab 1.5'!N225</f>
        <v>1</v>
      </c>
      <c r="K155" s="103">
        <f>'[1]Tab 1.5'!O225</f>
        <v>46</v>
      </c>
      <c r="L155" s="103">
        <f>'[1]Tab 1.5'!P225</f>
        <v>0</v>
      </c>
      <c r="M155" s="103">
        <f>'[1]Tab 1.5'!Q225</f>
        <v>0</v>
      </c>
    </row>
    <row r="156" spans="1:13" ht="10.9" customHeight="1">
      <c r="A156" s="66">
        <f>IF(D156&lt;&gt;"",COUNTA($D$14:D156),"")</f>
        <v>130</v>
      </c>
      <c r="B156" s="72" t="s">
        <v>168</v>
      </c>
      <c r="C156" s="103">
        <f>'[1]Tab 1.5'!G226</f>
        <v>59</v>
      </c>
      <c r="D156" s="103">
        <f>'[1]Tab 1.5'!H226</f>
        <v>9</v>
      </c>
      <c r="E156" s="103">
        <f>'[1]Tab 1.5'!I226</f>
        <v>5</v>
      </c>
      <c r="F156" s="103">
        <f>'[1]Tab 1.5'!J226</f>
        <v>0</v>
      </c>
      <c r="G156" s="103">
        <f>'[1]Tab 1.5'!K226</f>
        <v>1</v>
      </c>
      <c r="H156" s="103">
        <f>'[1]Tab 1.5'!L226</f>
        <v>3</v>
      </c>
      <c r="I156" s="103">
        <f>'[1]Tab 1.5'!M226</f>
        <v>50</v>
      </c>
      <c r="J156" s="103">
        <f>'[1]Tab 1.5'!N226</f>
        <v>3</v>
      </c>
      <c r="K156" s="103">
        <f>'[1]Tab 1.5'!O226</f>
        <v>47</v>
      </c>
      <c r="L156" s="103">
        <f>'[1]Tab 1.5'!P226</f>
        <v>0</v>
      </c>
      <c r="M156" s="103">
        <f>'[1]Tab 1.5'!Q226</f>
        <v>0</v>
      </c>
    </row>
    <row r="157" spans="1:13" ht="10.9" customHeight="1">
      <c r="A157" s="66">
        <f>IF(D157&lt;&gt;"",COUNTA($D$14:D157),"")</f>
        <v>131</v>
      </c>
      <c r="B157" s="72" t="s">
        <v>169</v>
      </c>
      <c r="C157" s="103">
        <f>'[1]Tab 1.5'!G227</f>
        <v>31</v>
      </c>
      <c r="D157" s="103">
        <f>'[1]Tab 1.5'!H227</f>
        <v>2</v>
      </c>
      <c r="E157" s="103">
        <f>'[1]Tab 1.5'!I227</f>
        <v>0</v>
      </c>
      <c r="F157" s="103">
        <f>'[1]Tab 1.5'!J227</f>
        <v>0</v>
      </c>
      <c r="G157" s="103">
        <f>'[1]Tab 1.5'!K227</f>
        <v>1</v>
      </c>
      <c r="H157" s="103">
        <f>'[1]Tab 1.5'!L227</f>
        <v>1</v>
      </c>
      <c r="I157" s="103">
        <f>'[1]Tab 1.5'!M227</f>
        <v>29</v>
      </c>
      <c r="J157" s="103">
        <f>'[1]Tab 1.5'!N227</f>
        <v>0</v>
      </c>
      <c r="K157" s="103">
        <f>'[1]Tab 1.5'!O227</f>
        <v>29</v>
      </c>
      <c r="L157" s="103">
        <f>'[1]Tab 1.5'!P227</f>
        <v>0</v>
      </c>
      <c r="M157" s="103">
        <f>'[1]Tab 1.5'!Q227</f>
        <v>0</v>
      </c>
    </row>
    <row r="158" spans="1:13" ht="10.9" customHeight="1">
      <c r="A158" s="66">
        <f>IF(D158&lt;&gt;"",COUNTA($D$14:D158),"")</f>
        <v>132</v>
      </c>
      <c r="B158" s="105" t="s">
        <v>46</v>
      </c>
      <c r="C158" s="107">
        <f>'[1]Tab 1.5'!G229</f>
        <v>478</v>
      </c>
      <c r="D158" s="107">
        <f>'[1]Tab 1.5'!H229</f>
        <v>61</v>
      </c>
      <c r="E158" s="107">
        <f>'[1]Tab 1.5'!I229</f>
        <v>27</v>
      </c>
      <c r="F158" s="107">
        <f>'[1]Tab 1.5'!J229</f>
        <v>1</v>
      </c>
      <c r="G158" s="107">
        <f>'[1]Tab 1.5'!K229</f>
        <v>23</v>
      </c>
      <c r="H158" s="107">
        <f>'[1]Tab 1.5'!L229</f>
        <v>10</v>
      </c>
      <c r="I158" s="107">
        <f>'[1]Tab 1.5'!M229</f>
        <v>417</v>
      </c>
      <c r="J158" s="107">
        <f>'[1]Tab 1.5'!N229</f>
        <v>5</v>
      </c>
      <c r="K158" s="107">
        <f>'[1]Tab 1.5'!O229</f>
        <v>367</v>
      </c>
      <c r="L158" s="107">
        <f>'[1]Tab 1.5'!P229</f>
        <v>0</v>
      </c>
      <c r="M158" s="107">
        <f>'[1]Tab 1.5'!Q229</f>
        <v>45</v>
      </c>
    </row>
    <row r="159" spans="1:13" ht="39" customHeight="1">
      <c r="A159" s="66" t="str">
        <f>IF(D159&lt;&gt;"",COUNTA($D$14:D159),"")</f>
        <v/>
      </c>
      <c r="B159" s="72" t="s">
        <v>207</v>
      </c>
      <c r="C159" s="103"/>
      <c r="D159" s="103"/>
      <c r="E159" s="103"/>
      <c r="F159" s="103"/>
      <c r="G159" s="103"/>
      <c r="H159" s="103"/>
      <c r="I159" s="103"/>
      <c r="J159" s="103"/>
      <c r="K159" s="103"/>
      <c r="L159" s="103"/>
      <c r="M159" s="103"/>
    </row>
    <row r="160" spans="1:13" ht="10.9" customHeight="1">
      <c r="A160" s="66">
        <f>IF(D160&lt;&gt;"",COUNTA($D$14:D160),"")</f>
        <v>133</v>
      </c>
      <c r="B160" s="72" t="s">
        <v>160</v>
      </c>
      <c r="C160" s="103">
        <f>'[1]Tab 1.5'!G230</f>
        <v>7</v>
      </c>
      <c r="D160" s="103">
        <f>'[1]Tab 1.5'!H230</f>
        <v>0</v>
      </c>
      <c r="E160" s="103">
        <f>'[1]Tab 1.5'!I230</f>
        <v>0</v>
      </c>
      <c r="F160" s="103">
        <f>'[1]Tab 1.5'!J230</f>
        <v>0</v>
      </c>
      <c r="G160" s="103">
        <f>'[1]Tab 1.5'!K230</f>
        <v>0</v>
      </c>
      <c r="H160" s="103">
        <f>'[1]Tab 1.5'!L230</f>
        <v>0</v>
      </c>
      <c r="I160" s="103">
        <f>'[1]Tab 1.5'!M230</f>
        <v>7</v>
      </c>
      <c r="J160" s="103">
        <f>'[1]Tab 1.5'!N230</f>
        <v>0</v>
      </c>
      <c r="K160" s="103">
        <f>'[1]Tab 1.5'!O230</f>
        <v>0</v>
      </c>
      <c r="L160" s="103">
        <f>'[1]Tab 1.5'!P230</f>
        <v>0</v>
      </c>
      <c r="M160" s="103">
        <f>'[1]Tab 1.5'!Q230</f>
        <v>7</v>
      </c>
    </row>
    <row r="161" spans="1:13" ht="10.9" customHeight="1">
      <c r="A161" s="66">
        <f>IF(D161&lt;&gt;"",COUNTA($D$14:D161),"")</f>
        <v>134</v>
      </c>
      <c r="B161" s="72" t="s">
        <v>161</v>
      </c>
      <c r="C161" s="103">
        <f>'[1]Tab 1.5'!G231</f>
        <v>7</v>
      </c>
      <c r="D161" s="103">
        <f>'[1]Tab 1.5'!H231</f>
        <v>0</v>
      </c>
      <c r="E161" s="103">
        <f>'[1]Tab 1.5'!I231</f>
        <v>0</v>
      </c>
      <c r="F161" s="103">
        <f>'[1]Tab 1.5'!J231</f>
        <v>0</v>
      </c>
      <c r="G161" s="103">
        <f>'[1]Tab 1.5'!K231</f>
        <v>0</v>
      </c>
      <c r="H161" s="103">
        <f>'[1]Tab 1.5'!L231</f>
        <v>0</v>
      </c>
      <c r="I161" s="103">
        <f>'[1]Tab 1.5'!M231</f>
        <v>7</v>
      </c>
      <c r="J161" s="103">
        <f>'[1]Tab 1.5'!N231</f>
        <v>0</v>
      </c>
      <c r="K161" s="103">
        <f>'[1]Tab 1.5'!O231</f>
        <v>0</v>
      </c>
      <c r="L161" s="103">
        <f>'[1]Tab 1.5'!P231</f>
        <v>0</v>
      </c>
      <c r="M161" s="103">
        <f>'[1]Tab 1.5'!Q231</f>
        <v>7</v>
      </c>
    </row>
    <row r="162" spans="1:13" ht="10.9" customHeight="1">
      <c r="A162" s="66">
        <f>IF(D162&lt;&gt;"",COUNTA($D$14:D162),"")</f>
        <v>135</v>
      </c>
      <c r="B162" s="72" t="s">
        <v>162</v>
      </c>
      <c r="C162" s="103">
        <f>'[1]Tab 1.5'!G232</f>
        <v>1</v>
      </c>
      <c r="D162" s="103">
        <f>'[1]Tab 1.5'!H232</f>
        <v>0</v>
      </c>
      <c r="E162" s="103">
        <f>'[1]Tab 1.5'!I232</f>
        <v>0</v>
      </c>
      <c r="F162" s="103">
        <f>'[1]Tab 1.5'!J232</f>
        <v>0</v>
      </c>
      <c r="G162" s="103">
        <f>'[1]Tab 1.5'!K232</f>
        <v>0</v>
      </c>
      <c r="H162" s="103">
        <f>'[1]Tab 1.5'!L232</f>
        <v>0</v>
      </c>
      <c r="I162" s="103">
        <f>'[1]Tab 1.5'!M232</f>
        <v>1</v>
      </c>
      <c r="J162" s="103">
        <f>'[1]Tab 1.5'!N232</f>
        <v>0</v>
      </c>
      <c r="K162" s="103">
        <f>'[1]Tab 1.5'!O232</f>
        <v>0</v>
      </c>
      <c r="L162" s="103">
        <f>'[1]Tab 1.5'!P232</f>
        <v>0</v>
      </c>
      <c r="M162" s="103">
        <f>'[1]Tab 1.5'!Q232</f>
        <v>1</v>
      </c>
    </row>
    <row r="163" spans="1:13" ht="10.9" customHeight="1">
      <c r="A163" s="66">
        <f>IF(D163&lt;&gt;"",COUNTA($D$14:D163),"")</f>
        <v>136</v>
      </c>
      <c r="B163" s="72" t="s">
        <v>163</v>
      </c>
      <c r="C163" s="103">
        <f>'[1]Tab 1.5'!G233</f>
        <v>0</v>
      </c>
      <c r="D163" s="103">
        <f>'[1]Tab 1.5'!H233</f>
        <v>0</v>
      </c>
      <c r="E163" s="103">
        <f>'[1]Tab 1.5'!I233</f>
        <v>0</v>
      </c>
      <c r="F163" s="103">
        <f>'[1]Tab 1.5'!J233</f>
        <v>0</v>
      </c>
      <c r="G163" s="103">
        <f>'[1]Tab 1.5'!K233</f>
        <v>0</v>
      </c>
      <c r="H163" s="103">
        <f>'[1]Tab 1.5'!L233</f>
        <v>0</v>
      </c>
      <c r="I163" s="103">
        <f>'[1]Tab 1.5'!M233</f>
        <v>0</v>
      </c>
      <c r="J163" s="103">
        <f>'[1]Tab 1.5'!N233</f>
        <v>0</v>
      </c>
      <c r="K163" s="103">
        <f>'[1]Tab 1.5'!O233</f>
        <v>0</v>
      </c>
      <c r="L163" s="103">
        <f>'[1]Tab 1.5'!P233</f>
        <v>0</v>
      </c>
      <c r="M163" s="103">
        <f>'[1]Tab 1.5'!Q233</f>
        <v>0</v>
      </c>
    </row>
    <row r="164" spans="1:13" ht="10.9" customHeight="1">
      <c r="A164" s="66">
        <f>IF(D164&lt;&gt;"",COUNTA($D$14:D164),"")</f>
        <v>137</v>
      </c>
      <c r="B164" s="72" t="s">
        <v>164</v>
      </c>
      <c r="C164" s="103">
        <f>'[1]Tab 1.5'!G234</f>
        <v>0</v>
      </c>
      <c r="D164" s="103">
        <f>'[1]Tab 1.5'!H234</f>
        <v>0</v>
      </c>
      <c r="E164" s="103">
        <f>'[1]Tab 1.5'!I234</f>
        <v>0</v>
      </c>
      <c r="F164" s="103">
        <f>'[1]Tab 1.5'!J234</f>
        <v>0</v>
      </c>
      <c r="G164" s="103">
        <f>'[1]Tab 1.5'!K234</f>
        <v>0</v>
      </c>
      <c r="H164" s="103">
        <f>'[1]Tab 1.5'!L234</f>
        <v>0</v>
      </c>
      <c r="I164" s="103">
        <f>'[1]Tab 1.5'!M234</f>
        <v>0</v>
      </c>
      <c r="J164" s="103">
        <f>'[1]Tab 1.5'!N234</f>
        <v>0</v>
      </c>
      <c r="K164" s="103">
        <f>'[1]Tab 1.5'!O234</f>
        <v>0</v>
      </c>
      <c r="L164" s="103">
        <f>'[1]Tab 1.5'!P234</f>
        <v>0</v>
      </c>
      <c r="M164" s="103">
        <f>'[1]Tab 1.5'!Q234</f>
        <v>0</v>
      </c>
    </row>
    <row r="165" spans="1:13" ht="10.9" customHeight="1">
      <c r="A165" s="66">
        <f>IF(D165&lt;&gt;"",COUNTA($D$14:D165),"")</f>
        <v>138</v>
      </c>
      <c r="B165" s="72" t="s">
        <v>165</v>
      </c>
      <c r="C165" s="103">
        <f>'[1]Tab 1.5'!G235</f>
        <v>1</v>
      </c>
      <c r="D165" s="103">
        <f>'[1]Tab 1.5'!H235</f>
        <v>0</v>
      </c>
      <c r="E165" s="103">
        <f>'[1]Tab 1.5'!I235</f>
        <v>0</v>
      </c>
      <c r="F165" s="103">
        <f>'[1]Tab 1.5'!J235</f>
        <v>0</v>
      </c>
      <c r="G165" s="103">
        <f>'[1]Tab 1.5'!K235</f>
        <v>0</v>
      </c>
      <c r="H165" s="103">
        <f>'[1]Tab 1.5'!L235</f>
        <v>0</v>
      </c>
      <c r="I165" s="103">
        <f>'[1]Tab 1.5'!M235</f>
        <v>1</v>
      </c>
      <c r="J165" s="103">
        <f>'[1]Tab 1.5'!N235</f>
        <v>0</v>
      </c>
      <c r="K165" s="103">
        <f>'[1]Tab 1.5'!O235</f>
        <v>1</v>
      </c>
      <c r="L165" s="103">
        <f>'[1]Tab 1.5'!P235</f>
        <v>0</v>
      </c>
      <c r="M165" s="103">
        <f>'[1]Tab 1.5'!Q235</f>
        <v>0</v>
      </c>
    </row>
    <row r="166" spans="1:13" ht="10.9" customHeight="1">
      <c r="A166" s="66">
        <f>IF(D166&lt;&gt;"",COUNTA($D$14:D166),"")</f>
        <v>139</v>
      </c>
      <c r="B166" s="72" t="s">
        <v>166</v>
      </c>
      <c r="C166" s="103">
        <f>'[1]Tab 1.5'!G236</f>
        <v>0</v>
      </c>
      <c r="D166" s="103">
        <f>'[1]Tab 1.5'!H236</f>
        <v>0</v>
      </c>
      <c r="E166" s="103">
        <f>'[1]Tab 1.5'!I236</f>
        <v>0</v>
      </c>
      <c r="F166" s="103">
        <f>'[1]Tab 1.5'!J236</f>
        <v>0</v>
      </c>
      <c r="G166" s="103">
        <f>'[1]Tab 1.5'!K236</f>
        <v>0</v>
      </c>
      <c r="H166" s="103">
        <f>'[1]Tab 1.5'!L236</f>
        <v>0</v>
      </c>
      <c r="I166" s="103">
        <f>'[1]Tab 1.5'!M236</f>
        <v>0</v>
      </c>
      <c r="J166" s="103">
        <f>'[1]Tab 1.5'!N236</f>
        <v>0</v>
      </c>
      <c r="K166" s="103">
        <f>'[1]Tab 1.5'!O236</f>
        <v>0</v>
      </c>
      <c r="L166" s="103">
        <f>'[1]Tab 1.5'!P236</f>
        <v>0</v>
      </c>
      <c r="M166" s="103">
        <f>'[1]Tab 1.5'!Q236</f>
        <v>0</v>
      </c>
    </row>
    <row r="167" spans="1:13" ht="10.9" customHeight="1">
      <c r="A167" s="66">
        <f>IF(D167&lt;&gt;"",COUNTA($D$14:D167),"")</f>
        <v>140</v>
      </c>
      <c r="B167" s="72" t="s">
        <v>167</v>
      </c>
      <c r="C167" s="103">
        <f>'[1]Tab 1.5'!G237</f>
        <v>0</v>
      </c>
      <c r="D167" s="103">
        <f>'[1]Tab 1.5'!H237</f>
        <v>0</v>
      </c>
      <c r="E167" s="103">
        <f>'[1]Tab 1.5'!I237</f>
        <v>0</v>
      </c>
      <c r="F167" s="103">
        <f>'[1]Tab 1.5'!J237</f>
        <v>0</v>
      </c>
      <c r="G167" s="103">
        <f>'[1]Tab 1.5'!K237</f>
        <v>0</v>
      </c>
      <c r="H167" s="103">
        <f>'[1]Tab 1.5'!L237</f>
        <v>0</v>
      </c>
      <c r="I167" s="103">
        <f>'[1]Tab 1.5'!M237</f>
        <v>0</v>
      </c>
      <c r="J167" s="103">
        <f>'[1]Tab 1.5'!N237</f>
        <v>0</v>
      </c>
      <c r="K167" s="103">
        <f>'[1]Tab 1.5'!O237</f>
        <v>0</v>
      </c>
      <c r="L167" s="103">
        <f>'[1]Tab 1.5'!P237</f>
        <v>0</v>
      </c>
      <c r="M167" s="103">
        <f>'[1]Tab 1.5'!Q237</f>
        <v>0</v>
      </c>
    </row>
    <row r="168" spans="1:13" ht="10.9" customHeight="1">
      <c r="A168" s="66">
        <f>IF(D168&lt;&gt;"",COUNTA($D$14:D168),"")</f>
        <v>141</v>
      </c>
      <c r="B168" s="72" t="s">
        <v>168</v>
      </c>
      <c r="C168" s="103">
        <f>'[1]Tab 1.5'!G238</f>
        <v>0</v>
      </c>
      <c r="D168" s="103">
        <f>'[1]Tab 1.5'!H238</f>
        <v>0</v>
      </c>
      <c r="E168" s="103">
        <f>'[1]Tab 1.5'!I238</f>
        <v>0</v>
      </c>
      <c r="F168" s="103">
        <f>'[1]Tab 1.5'!J238</f>
        <v>0</v>
      </c>
      <c r="G168" s="103">
        <f>'[1]Tab 1.5'!K238</f>
        <v>0</v>
      </c>
      <c r="H168" s="103">
        <f>'[1]Tab 1.5'!L238</f>
        <v>0</v>
      </c>
      <c r="I168" s="103">
        <f>'[1]Tab 1.5'!M238</f>
        <v>0</v>
      </c>
      <c r="J168" s="103">
        <f>'[1]Tab 1.5'!N238</f>
        <v>0</v>
      </c>
      <c r="K168" s="103">
        <f>'[1]Tab 1.5'!O238</f>
        <v>0</v>
      </c>
      <c r="L168" s="103">
        <f>'[1]Tab 1.5'!P238</f>
        <v>0</v>
      </c>
      <c r="M168" s="103">
        <f>'[1]Tab 1.5'!Q238</f>
        <v>0</v>
      </c>
    </row>
    <row r="169" spans="1:13" ht="10.9" customHeight="1">
      <c r="A169" s="66">
        <f>IF(D169&lt;&gt;"",COUNTA($D$14:D169),"")</f>
        <v>142</v>
      </c>
      <c r="B169" s="72" t="s">
        <v>169</v>
      </c>
      <c r="C169" s="103">
        <f>'[1]Tab 1.5'!G239</f>
        <v>0</v>
      </c>
      <c r="D169" s="103">
        <f>'[1]Tab 1.5'!H239</f>
        <v>0</v>
      </c>
      <c r="E169" s="103">
        <f>'[1]Tab 1.5'!I239</f>
        <v>0</v>
      </c>
      <c r="F169" s="103">
        <f>'[1]Tab 1.5'!J239</f>
        <v>0</v>
      </c>
      <c r="G169" s="103">
        <f>'[1]Tab 1.5'!K239</f>
        <v>0</v>
      </c>
      <c r="H169" s="103">
        <f>'[1]Tab 1.5'!L239</f>
        <v>0</v>
      </c>
      <c r="I169" s="103">
        <f>'[1]Tab 1.5'!M239</f>
        <v>0</v>
      </c>
      <c r="J169" s="103">
        <f>'[1]Tab 1.5'!N239</f>
        <v>0</v>
      </c>
      <c r="K169" s="103">
        <f>'[1]Tab 1.5'!O239</f>
        <v>0</v>
      </c>
      <c r="L169" s="103">
        <f>'[1]Tab 1.5'!P239</f>
        <v>0</v>
      </c>
      <c r="M169" s="103">
        <f>'[1]Tab 1.5'!Q239</f>
        <v>0</v>
      </c>
    </row>
    <row r="170" spans="1:13" ht="10.9" customHeight="1">
      <c r="A170" s="66">
        <f>IF(D170&lt;&gt;"",COUNTA($D$14:D170),"")</f>
        <v>143</v>
      </c>
      <c r="B170" s="105" t="s">
        <v>46</v>
      </c>
      <c r="C170" s="107">
        <f>'[1]Tab 1.5'!G241</f>
        <v>16</v>
      </c>
      <c r="D170" s="107">
        <f>'[1]Tab 1.5'!H241</f>
        <v>0</v>
      </c>
      <c r="E170" s="107">
        <f>'[1]Tab 1.5'!I241</f>
        <v>0</v>
      </c>
      <c r="F170" s="107">
        <f>'[1]Tab 1.5'!J241</f>
        <v>0</v>
      </c>
      <c r="G170" s="107">
        <f>'[1]Tab 1.5'!K241</f>
        <v>0</v>
      </c>
      <c r="H170" s="107">
        <f>'[1]Tab 1.5'!L241</f>
        <v>0</v>
      </c>
      <c r="I170" s="107">
        <f>'[1]Tab 1.5'!M241</f>
        <v>16</v>
      </c>
      <c r="J170" s="107">
        <f>'[1]Tab 1.5'!N241</f>
        <v>0</v>
      </c>
      <c r="K170" s="107">
        <f>'[1]Tab 1.5'!O241</f>
        <v>1</v>
      </c>
      <c r="L170" s="107">
        <f>'[1]Tab 1.5'!P241</f>
        <v>0</v>
      </c>
      <c r="M170" s="107">
        <f>'[1]Tab 1.5'!Q241</f>
        <v>15</v>
      </c>
    </row>
    <row r="171" spans="1:13" ht="19.899999999999999" customHeight="1">
      <c r="A171" s="66" t="str">
        <f>IF(D171&lt;&gt;"",COUNTA($D$14:D171),"")</f>
        <v/>
      </c>
      <c r="B171" s="72" t="s">
        <v>293</v>
      </c>
      <c r="C171" s="103"/>
      <c r="D171" s="103"/>
      <c r="E171" s="103"/>
      <c r="F171" s="103"/>
      <c r="G171" s="103"/>
      <c r="H171" s="103"/>
      <c r="I171" s="103"/>
      <c r="J171" s="103"/>
      <c r="K171" s="103"/>
      <c r="L171" s="103"/>
      <c r="M171" s="103"/>
    </row>
    <row r="172" spans="1:13" ht="10.9" customHeight="1">
      <c r="A172" s="66">
        <f>IF(D172&lt;&gt;"",COUNTA($D$14:D172),"")</f>
        <v>144</v>
      </c>
      <c r="B172" s="72" t="s">
        <v>160</v>
      </c>
      <c r="C172" s="103">
        <f>'[1]Tab 1.5'!G254</f>
        <v>31</v>
      </c>
      <c r="D172" s="103">
        <f>'[1]Tab 1.5'!H254</f>
        <v>0</v>
      </c>
      <c r="E172" s="103">
        <f>'[1]Tab 1.5'!I254</f>
        <v>0</v>
      </c>
      <c r="F172" s="103">
        <f>'[1]Tab 1.5'!J254</f>
        <v>0</v>
      </c>
      <c r="G172" s="103">
        <f>'[1]Tab 1.5'!K254</f>
        <v>0</v>
      </c>
      <c r="H172" s="103">
        <f>'[1]Tab 1.5'!L254</f>
        <v>0</v>
      </c>
      <c r="I172" s="103">
        <f>'[1]Tab 1.5'!M254</f>
        <v>31</v>
      </c>
      <c r="J172" s="103">
        <f>'[1]Tab 1.5'!N254</f>
        <v>0</v>
      </c>
      <c r="K172" s="103">
        <f>'[1]Tab 1.5'!O254</f>
        <v>0</v>
      </c>
      <c r="L172" s="103">
        <f>'[1]Tab 1.5'!P254</f>
        <v>0</v>
      </c>
      <c r="M172" s="103">
        <f>'[1]Tab 1.5'!Q254</f>
        <v>31</v>
      </c>
    </row>
    <row r="173" spans="1:13" ht="10.9" customHeight="1">
      <c r="A173" s="66">
        <f>IF(D173&lt;&gt;"",COUNTA($D$14:D173),"")</f>
        <v>145</v>
      </c>
      <c r="B173" s="72" t="s">
        <v>161</v>
      </c>
      <c r="C173" s="103">
        <f>'[1]Tab 1.5'!G255</f>
        <v>60</v>
      </c>
      <c r="D173" s="103">
        <f>'[1]Tab 1.5'!H255</f>
        <v>3</v>
      </c>
      <c r="E173" s="103">
        <f>'[1]Tab 1.5'!I255</f>
        <v>0</v>
      </c>
      <c r="F173" s="103">
        <f>'[1]Tab 1.5'!J255</f>
        <v>1</v>
      </c>
      <c r="G173" s="103">
        <f>'[1]Tab 1.5'!K255</f>
        <v>2</v>
      </c>
      <c r="H173" s="103">
        <f>'[1]Tab 1.5'!L255</f>
        <v>0</v>
      </c>
      <c r="I173" s="103">
        <f>'[1]Tab 1.5'!M255</f>
        <v>57</v>
      </c>
      <c r="J173" s="103">
        <f>'[1]Tab 1.5'!N255</f>
        <v>0</v>
      </c>
      <c r="K173" s="103">
        <f>'[1]Tab 1.5'!O255</f>
        <v>29</v>
      </c>
      <c r="L173" s="103">
        <f>'[1]Tab 1.5'!P255</f>
        <v>0</v>
      </c>
      <c r="M173" s="103">
        <f>'[1]Tab 1.5'!Q255</f>
        <v>28</v>
      </c>
    </row>
    <row r="174" spans="1:13" ht="10.9" customHeight="1">
      <c r="A174" s="66">
        <f>IF(D174&lt;&gt;"",COUNTA($D$14:D174),"")</f>
        <v>146</v>
      </c>
      <c r="B174" s="72" t="s">
        <v>162</v>
      </c>
      <c r="C174" s="103">
        <f>'[1]Tab 1.5'!G256</f>
        <v>41</v>
      </c>
      <c r="D174" s="103">
        <f>'[1]Tab 1.5'!H256</f>
        <v>5</v>
      </c>
      <c r="E174" s="103">
        <f>'[1]Tab 1.5'!I256</f>
        <v>1</v>
      </c>
      <c r="F174" s="103">
        <f>'[1]Tab 1.5'!J256</f>
        <v>0</v>
      </c>
      <c r="G174" s="103">
        <f>'[1]Tab 1.5'!K256</f>
        <v>4</v>
      </c>
      <c r="H174" s="103">
        <f>'[1]Tab 1.5'!L256</f>
        <v>0</v>
      </c>
      <c r="I174" s="103">
        <f>'[1]Tab 1.5'!M256</f>
        <v>36</v>
      </c>
      <c r="J174" s="103">
        <f>'[1]Tab 1.5'!N256</f>
        <v>0</v>
      </c>
      <c r="K174" s="103">
        <f>'[1]Tab 1.5'!O256</f>
        <v>35</v>
      </c>
      <c r="L174" s="103">
        <f>'[1]Tab 1.5'!P256</f>
        <v>0</v>
      </c>
      <c r="M174" s="103">
        <f>'[1]Tab 1.5'!Q256</f>
        <v>1</v>
      </c>
    </row>
    <row r="175" spans="1:13" ht="10.9" customHeight="1">
      <c r="A175" s="66">
        <f>IF(D175&lt;&gt;"",COUNTA($D$14:D175),"")</f>
        <v>147</v>
      </c>
      <c r="B175" s="72" t="s">
        <v>163</v>
      </c>
      <c r="C175" s="103">
        <f>'[1]Tab 1.5'!G257</f>
        <v>59</v>
      </c>
      <c r="D175" s="103">
        <f>'[1]Tab 1.5'!H257</f>
        <v>4</v>
      </c>
      <c r="E175" s="103">
        <f>'[1]Tab 1.5'!I257</f>
        <v>0</v>
      </c>
      <c r="F175" s="103">
        <f>'[1]Tab 1.5'!J257</f>
        <v>0</v>
      </c>
      <c r="G175" s="103">
        <f>'[1]Tab 1.5'!K257</f>
        <v>4</v>
      </c>
      <c r="H175" s="103">
        <f>'[1]Tab 1.5'!L257</f>
        <v>0</v>
      </c>
      <c r="I175" s="103">
        <f>'[1]Tab 1.5'!M257</f>
        <v>55</v>
      </c>
      <c r="J175" s="103">
        <f>'[1]Tab 1.5'!N257</f>
        <v>0</v>
      </c>
      <c r="K175" s="103">
        <f>'[1]Tab 1.5'!O257</f>
        <v>55</v>
      </c>
      <c r="L175" s="103">
        <f>'[1]Tab 1.5'!P257</f>
        <v>0</v>
      </c>
      <c r="M175" s="103">
        <f>'[1]Tab 1.5'!Q257</f>
        <v>0</v>
      </c>
    </row>
    <row r="176" spans="1:13" ht="10.9" customHeight="1">
      <c r="A176" s="66">
        <f>IF(D176&lt;&gt;"",COUNTA($D$14:D176),"")</f>
        <v>148</v>
      </c>
      <c r="B176" s="72" t="s">
        <v>164</v>
      </c>
      <c r="C176" s="103">
        <f>'[1]Tab 1.5'!G258</f>
        <v>59</v>
      </c>
      <c r="D176" s="103">
        <f>'[1]Tab 1.5'!H258</f>
        <v>12</v>
      </c>
      <c r="E176" s="103">
        <f>'[1]Tab 1.5'!I258</f>
        <v>4</v>
      </c>
      <c r="F176" s="103">
        <f>'[1]Tab 1.5'!J258</f>
        <v>0</v>
      </c>
      <c r="G176" s="103">
        <f>'[1]Tab 1.5'!K258</f>
        <v>7</v>
      </c>
      <c r="H176" s="103">
        <f>'[1]Tab 1.5'!L258</f>
        <v>1</v>
      </c>
      <c r="I176" s="103">
        <f>'[1]Tab 1.5'!M258</f>
        <v>47</v>
      </c>
      <c r="J176" s="103">
        <f>'[1]Tab 1.5'!N258</f>
        <v>0</v>
      </c>
      <c r="K176" s="103">
        <f>'[1]Tab 1.5'!O258</f>
        <v>47</v>
      </c>
      <c r="L176" s="103">
        <f>'[1]Tab 1.5'!P258</f>
        <v>0</v>
      </c>
      <c r="M176" s="103">
        <f>'[1]Tab 1.5'!Q258</f>
        <v>0</v>
      </c>
    </row>
    <row r="177" spans="1:13" ht="10.9" customHeight="1">
      <c r="A177" s="66">
        <f>IF(D177&lt;&gt;"",COUNTA($D$14:D177),"")</f>
        <v>149</v>
      </c>
      <c r="B177" s="72" t="s">
        <v>165</v>
      </c>
      <c r="C177" s="103">
        <f>'[1]Tab 1.5'!G259</f>
        <v>52</v>
      </c>
      <c r="D177" s="103">
        <f>'[1]Tab 1.5'!H259</f>
        <v>11</v>
      </c>
      <c r="E177" s="103">
        <f>'[1]Tab 1.5'!I259</f>
        <v>8</v>
      </c>
      <c r="F177" s="103">
        <f>'[1]Tab 1.5'!J259</f>
        <v>0</v>
      </c>
      <c r="G177" s="103">
        <f>'[1]Tab 1.5'!K259</f>
        <v>2</v>
      </c>
      <c r="H177" s="103">
        <f>'[1]Tab 1.5'!L259</f>
        <v>1</v>
      </c>
      <c r="I177" s="103">
        <f>'[1]Tab 1.5'!M259</f>
        <v>41</v>
      </c>
      <c r="J177" s="103">
        <f>'[1]Tab 1.5'!N259</f>
        <v>0</v>
      </c>
      <c r="K177" s="103">
        <f>'[1]Tab 1.5'!O259</f>
        <v>41</v>
      </c>
      <c r="L177" s="103">
        <f>'[1]Tab 1.5'!P259</f>
        <v>0</v>
      </c>
      <c r="M177" s="103">
        <f>'[1]Tab 1.5'!Q259</f>
        <v>0</v>
      </c>
    </row>
    <row r="178" spans="1:13" ht="10.9" customHeight="1">
      <c r="A178" s="66">
        <f>IF(D178&lt;&gt;"",COUNTA($D$14:D178),"")</f>
        <v>150</v>
      </c>
      <c r="B178" s="72" t="s">
        <v>166</v>
      </c>
      <c r="C178" s="103">
        <f>'[1]Tab 1.5'!G260</f>
        <v>45</v>
      </c>
      <c r="D178" s="103">
        <f>'[1]Tab 1.5'!H260</f>
        <v>5</v>
      </c>
      <c r="E178" s="103">
        <f>'[1]Tab 1.5'!I260</f>
        <v>3</v>
      </c>
      <c r="F178" s="103">
        <f>'[1]Tab 1.5'!J260</f>
        <v>0</v>
      </c>
      <c r="G178" s="103">
        <f>'[1]Tab 1.5'!K260</f>
        <v>2</v>
      </c>
      <c r="H178" s="103">
        <f>'[1]Tab 1.5'!L260</f>
        <v>0</v>
      </c>
      <c r="I178" s="103">
        <f>'[1]Tab 1.5'!M260</f>
        <v>40</v>
      </c>
      <c r="J178" s="103">
        <f>'[1]Tab 1.5'!N260</f>
        <v>1</v>
      </c>
      <c r="K178" s="103">
        <f>'[1]Tab 1.5'!O260</f>
        <v>39</v>
      </c>
      <c r="L178" s="103">
        <f>'[1]Tab 1.5'!P260</f>
        <v>0</v>
      </c>
      <c r="M178" s="103">
        <f>'[1]Tab 1.5'!Q260</f>
        <v>0</v>
      </c>
    </row>
    <row r="179" spans="1:13" ht="10.9" customHeight="1">
      <c r="A179" s="66">
        <f>IF(D179&lt;&gt;"",COUNTA($D$14:D179),"")</f>
        <v>151</v>
      </c>
      <c r="B179" s="72" t="s">
        <v>167</v>
      </c>
      <c r="C179" s="103">
        <f>'[1]Tab 1.5'!G261</f>
        <v>57</v>
      </c>
      <c r="D179" s="103">
        <f>'[1]Tab 1.5'!H261</f>
        <v>10</v>
      </c>
      <c r="E179" s="103">
        <f>'[1]Tab 1.5'!I261</f>
        <v>6</v>
      </c>
      <c r="F179" s="103">
        <f>'[1]Tab 1.5'!J261</f>
        <v>0</v>
      </c>
      <c r="G179" s="103">
        <f>'[1]Tab 1.5'!K261</f>
        <v>0</v>
      </c>
      <c r="H179" s="103">
        <f>'[1]Tab 1.5'!L261</f>
        <v>4</v>
      </c>
      <c r="I179" s="103">
        <f>'[1]Tab 1.5'!M261</f>
        <v>47</v>
      </c>
      <c r="J179" s="103">
        <f>'[1]Tab 1.5'!N261</f>
        <v>1</v>
      </c>
      <c r="K179" s="103">
        <f>'[1]Tab 1.5'!O261</f>
        <v>46</v>
      </c>
      <c r="L179" s="103">
        <f>'[1]Tab 1.5'!P261</f>
        <v>0</v>
      </c>
      <c r="M179" s="103">
        <f>'[1]Tab 1.5'!Q261</f>
        <v>0</v>
      </c>
    </row>
    <row r="180" spans="1:13" ht="10.9" customHeight="1">
      <c r="A180" s="66">
        <f>IF(D180&lt;&gt;"",COUNTA($D$14:D180),"")</f>
        <v>152</v>
      </c>
      <c r="B180" s="72" t="s">
        <v>168</v>
      </c>
      <c r="C180" s="103">
        <f>'[1]Tab 1.5'!G262</f>
        <v>59</v>
      </c>
      <c r="D180" s="103">
        <f>'[1]Tab 1.5'!H262</f>
        <v>9</v>
      </c>
      <c r="E180" s="103">
        <f>'[1]Tab 1.5'!I262</f>
        <v>5</v>
      </c>
      <c r="F180" s="103">
        <f>'[1]Tab 1.5'!J262</f>
        <v>0</v>
      </c>
      <c r="G180" s="103">
        <f>'[1]Tab 1.5'!K262</f>
        <v>1</v>
      </c>
      <c r="H180" s="103">
        <f>'[1]Tab 1.5'!L262</f>
        <v>3</v>
      </c>
      <c r="I180" s="103">
        <f>'[1]Tab 1.5'!M262</f>
        <v>50</v>
      </c>
      <c r="J180" s="103">
        <f>'[1]Tab 1.5'!N262</f>
        <v>3</v>
      </c>
      <c r="K180" s="103">
        <f>'[1]Tab 1.5'!O262</f>
        <v>47</v>
      </c>
      <c r="L180" s="103">
        <f>'[1]Tab 1.5'!P262</f>
        <v>0</v>
      </c>
      <c r="M180" s="103">
        <f>'[1]Tab 1.5'!Q262</f>
        <v>0</v>
      </c>
    </row>
    <row r="181" spans="1:13" ht="10.9" customHeight="1">
      <c r="A181" s="66">
        <f>IF(D181&lt;&gt;"",COUNTA($D$14:D181),"")</f>
        <v>153</v>
      </c>
      <c r="B181" s="72" t="s">
        <v>169</v>
      </c>
      <c r="C181" s="103">
        <f>'[1]Tab 1.5'!G263</f>
        <v>31</v>
      </c>
      <c r="D181" s="103">
        <f>'[1]Tab 1.5'!H263</f>
        <v>2</v>
      </c>
      <c r="E181" s="103">
        <f>'[1]Tab 1.5'!I263</f>
        <v>0</v>
      </c>
      <c r="F181" s="103">
        <f>'[1]Tab 1.5'!J263</f>
        <v>0</v>
      </c>
      <c r="G181" s="103">
        <f>'[1]Tab 1.5'!K263</f>
        <v>1</v>
      </c>
      <c r="H181" s="103">
        <f>'[1]Tab 1.5'!L263</f>
        <v>1</v>
      </c>
      <c r="I181" s="103">
        <f>'[1]Tab 1.5'!M263</f>
        <v>29</v>
      </c>
      <c r="J181" s="103">
        <f>'[1]Tab 1.5'!N263</f>
        <v>0</v>
      </c>
      <c r="K181" s="103">
        <f>'[1]Tab 1.5'!O263</f>
        <v>29</v>
      </c>
      <c r="L181" s="103">
        <f>'[1]Tab 1.5'!P263</f>
        <v>0</v>
      </c>
      <c r="M181" s="103">
        <f>'[1]Tab 1.5'!Q263</f>
        <v>0</v>
      </c>
    </row>
    <row r="182" spans="1:13" ht="10.9" customHeight="1">
      <c r="A182" s="66">
        <f>IF(D182&lt;&gt;"",COUNTA($D$14:D182),"")</f>
        <v>154</v>
      </c>
      <c r="B182" s="105" t="s">
        <v>90</v>
      </c>
      <c r="C182" s="107">
        <f>'[1]Tab 1.5'!G265</f>
        <v>494</v>
      </c>
      <c r="D182" s="107">
        <f>'[1]Tab 1.5'!H265</f>
        <v>61</v>
      </c>
      <c r="E182" s="107">
        <f>'[1]Tab 1.5'!I265</f>
        <v>27</v>
      </c>
      <c r="F182" s="107">
        <f>'[1]Tab 1.5'!J265</f>
        <v>1</v>
      </c>
      <c r="G182" s="107">
        <f>'[1]Tab 1.5'!K265</f>
        <v>23</v>
      </c>
      <c r="H182" s="107">
        <f>'[1]Tab 1.5'!L265</f>
        <v>10</v>
      </c>
      <c r="I182" s="107">
        <f>'[1]Tab 1.5'!M265</f>
        <v>433</v>
      </c>
      <c r="J182" s="107">
        <f>'[1]Tab 1.5'!N265</f>
        <v>5</v>
      </c>
      <c r="K182" s="107">
        <f>'[1]Tab 1.5'!O265</f>
        <v>368</v>
      </c>
      <c r="L182" s="107">
        <f>'[1]Tab 1.5'!P265</f>
        <v>0</v>
      </c>
      <c r="M182" s="107">
        <f>'[1]Tab 1.5'!Q265</f>
        <v>60</v>
      </c>
    </row>
    <row r="183" spans="1:13" ht="18" customHeight="1">
      <c r="A183" s="66" t="str">
        <f>IF(D183&lt;&gt;"",COUNTA($D$14:D183),"")</f>
        <v/>
      </c>
      <c r="B183" s="72"/>
      <c r="C183" s="206" t="s">
        <v>6</v>
      </c>
      <c r="D183" s="207"/>
      <c r="E183" s="207"/>
      <c r="F183" s="207"/>
      <c r="G183" s="207"/>
      <c r="H183" s="207"/>
      <c r="I183" s="207"/>
      <c r="J183" s="207"/>
      <c r="K183" s="207"/>
      <c r="L183" s="207"/>
      <c r="M183" s="207"/>
    </row>
    <row r="184" spans="1:13" ht="23.25" customHeight="1">
      <c r="A184" s="66" t="str">
        <f>IF(D184&lt;&gt;"",COUNTA($D$14:D184),"")</f>
        <v/>
      </c>
      <c r="B184" s="72" t="s">
        <v>212</v>
      </c>
      <c r="C184" s="103"/>
      <c r="D184" s="103"/>
      <c r="E184" s="103"/>
      <c r="F184" s="103"/>
      <c r="G184" s="103"/>
      <c r="H184" s="103"/>
      <c r="I184" s="103"/>
      <c r="J184" s="103"/>
      <c r="K184" s="103"/>
      <c r="L184" s="103"/>
      <c r="M184" s="103"/>
    </row>
    <row r="185" spans="1:13" ht="10.9" customHeight="1">
      <c r="A185" s="66">
        <f>IF(D185&lt;&gt;"",COUNTA($D$14:D185),"")</f>
        <v>155</v>
      </c>
      <c r="B185" s="72" t="s">
        <v>160</v>
      </c>
      <c r="C185" s="103">
        <f>'[1]Tab 1.5'!G290</f>
        <v>46</v>
      </c>
      <c r="D185" s="103">
        <f>'[1]Tab 1.5'!H290</f>
        <v>1</v>
      </c>
      <c r="E185" s="103">
        <f>'[1]Tab 1.5'!I290</f>
        <v>0</v>
      </c>
      <c r="F185" s="103">
        <f>'[1]Tab 1.5'!J290</f>
        <v>0</v>
      </c>
      <c r="G185" s="103">
        <f>'[1]Tab 1.5'!K290</f>
        <v>1</v>
      </c>
      <c r="H185" s="103">
        <f>'[1]Tab 1.5'!L290</f>
        <v>0</v>
      </c>
      <c r="I185" s="103">
        <f>'[1]Tab 1.5'!M290</f>
        <v>45</v>
      </c>
      <c r="J185" s="103">
        <f>'[1]Tab 1.5'!N290</f>
        <v>0</v>
      </c>
      <c r="K185" s="103">
        <f>'[1]Tab 1.5'!O290</f>
        <v>1</v>
      </c>
      <c r="L185" s="103">
        <f>'[1]Tab 1.5'!P290</f>
        <v>0</v>
      </c>
      <c r="M185" s="103">
        <f>'[1]Tab 1.5'!Q290</f>
        <v>44</v>
      </c>
    </row>
    <row r="186" spans="1:13" ht="10.9" customHeight="1">
      <c r="A186" s="66">
        <f>IF(D186&lt;&gt;"",COUNTA($D$14:D186),"")</f>
        <v>156</v>
      </c>
      <c r="B186" s="72" t="s">
        <v>161</v>
      </c>
      <c r="C186" s="103">
        <f>'[1]Tab 1.5'!G291</f>
        <v>24</v>
      </c>
      <c r="D186" s="103">
        <f>'[1]Tab 1.5'!H291</f>
        <v>6</v>
      </c>
      <c r="E186" s="103">
        <f>'[1]Tab 1.5'!I291</f>
        <v>0</v>
      </c>
      <c r="F186" s="103">
        <f>'[1]Tab 1.5'!J291</f>
        <v>0</v>
      </c>
      <c r="G186" s="103">
        <f>'[1]Tab 1.5'!K291</f>
        <v>6</v>
      </c>
      <c r="H186" s="103">
        <f>'[1]Tab 1.5'!L291</f>
        <v>0</v>
      </c>
      <c r="I186" s="103">
        <f>'[1]Tab 1.5'!M291</f>
        <v>18</v>
      </c>
      <c r="J186" s="103">
        <f>'[1]Tab 1.5'!N291</f>
        <v>0</v>
      </c>
      <c r="K186" s="103">
        <f>'[1]Tab 1.5'!O291</f>
        <v>0</v>
      </c>
      <c r="L186" s="103">
        <f>'[1]Tab 1.5'!P291</f>
        <v>0</v>
      </c>
      <c r="M186" s="103">
        <f>'[1]Tab 1.5'!Q291</f>
        <v>18</v>
      </c>
    </row>
    <row r="187" spans="1:13" ht="10.9" customHeight="1">
      <c r="A187" s="66">
        <f>IF(D187&lt;&gt;"",COUNTA($D$14:D187),"")</f>
        <v>157</v>
      </c>
      <c r="B187" s="72" t="s">
        <v>162</v>
      </c>
      <c r="C187" s="103">
        <f>'[1]Tab 1.5'!G292</f>
        <v>21</v>
      </c>
      <c r="D187" s="103">
        <f>'[1]Tab 1.5'!H292</f>
        <v>10</v>
      </c>
      <c r="E187" s="103">
        <f>'[1]Tab 1.5'!I292</f>
        <v>0</v>
      </c>
      <c r="F187" s="103">
        <f>'[1]Tab 1.5'!J292</f>
        <v>0</v>
      </c>
      <c r="G187" s="103">
        <f>'[1]Tab 1.5'!K292</f>
        <v>10</v>
      </c>
      <c r="H187" s="103">
        <f>'[1]Tab 1.5'!L292</f>
        <v>0</v>
      </c>
      <c r="I187" s="103">
        <f>'[1]Tab 1.5'!M292</f>
        <v>11</v>
      </c>
      <c r="J187" s="103">
        <f>'[1]Tab 1.5'!N292</f>
        <v>0</v>
      </c>
      <c r="K187" s="103">
        <f>'[1]Tab 1.5'!O292</f>
        <v>9</v>
      </c>
      <c r="L187" s="103">
        <f>'[1]Tab 1.5'!P292</f>
        <v>0</v>
      </c>
      <c r="M187" s="103">
        <f>'[1]Tab 1.5'!Q292</f>
        <v>2</v>
      </c>
    </row>
    <row r="188" spans="1:13" ht="10.9" customHeight="1">
      <c r="A188" s="66">
        <f>IF(D188&lt;&gt;"",COUNTA($D$14:D188),"")</f>
        <v>158</v>
      </c>
      <c r="B188" s="72" t="s">
        <v>163</v>
      </c>
      <c r="C188" s="103">
        <f>'[1]Tab 1.5'!G293</f>
        <v>27</v>
      </c>
      <c r="D188" s="103">
        <f>'[1]Tab 1.5'!H293</f>
        <v>17</v>
      </c>
      <c r="E188" s="103">
        <f>'[1]Tab 1.5'!I293</f>
        <v>7</v>
      </c>
      <c r="F188" s="103">
        <f>'[1]Tab 1.5'!J293</f>
        <v>0</v>
      </c>
      <c r="G188" s="103">
        <f>'[1]Tab 1.5'!K293</f>
        <v>7</v>
      </c>
      <c r="H188" s="103">
        <f>'[1]Tab 1.5'!L293</f>
        <v>3</v>
      </c>
      <c r="I188" s="103">
        <f>'[1]Tab 1.5'!M293</f>
        <v>10</v>
      </c>
      <c r="J188" s="103">
        <f>'[1]Tab 1.5'!N293</f>
        <v>0</v>
      </c>
      <c r="K188" s="103">
        <f>'[1]Tab 1.5'!O293</f>
        <v>8</v>
      </c>
      <c r="L188" s="103">
        <f>'[1]Tab 1.5'!P293</f>
        <v>0</v>
      </c>
      <c r="M188" s="103">
        <f>'[1]Tab 1.5'!Q293</f>
        <v>2</v>
      </c>
    </row>
    <row r="189" spans="1:13" ht="10.9" customHeight="1">
      <c r="A189" s="66">
        <f>IF(D189&lt;&gt;"",COUNTA($D$14:D189),"")</f>
        <v>159</v>
      </c>
      <c r="B189" s="72" t="s">
        <v>164</v>
      </c>
      <c r="C189" s="103">
        <f>'[1]Tab 1.5'!G294</f>
        <v>34</v>
      </c>
      <c r="D189" s="103">
        <f>'[1]Tab 1.5'!H294</f>
        <v>22</v>
      </c>
      <c r="E189" s="103">
        <f>'[1]Tab 1.5'!I294</f>
        <v>12</v>
      </c>
      <c r="F189" s="103">
        <f>'[1]Tab 1.5'!J294</f>
        <v>0</v>
      </c>
      <c r="G189" s="103">
        <f>'[1]Tab 1.5'!K294</f>
        <v>4</v>
      </c>
      <c r="H189" s="103">
        <f>'[1]Tab 1.5'!L294</f>
        <v>6</v>
      </c>
      <c r="I189" s="103">
        <f>'[1]Tab 1.5'!M294</f>
        <v>12</v>
      </c>
      <c r="J189" s="103">
        <f>'[1]Tab 1.5'!N294</f>
        <v>0</v>
      </c>
      <c r="K189" s="103">
        <f>'[1]Tab 1.5'!O294</f>
        <v>10</v>
      </c>
      <c r="L189" s="103">
        <f>'[1]Tab 1.5'!P294</f>
        <v>0</v>
      </c>
      <c r="M189" s="103">
        <f>'[1]Tab 1.5'!Q294</f>
        <v>2</v>
      </c>
    </row>
    <row r="190" spans="1:13" ht="10.9" customHeight="1">
      <c r="A190" s="66">
        <f>IF(D190&lt;&gt;"",COUNTA($D$14:D190),"")</f>
        <v>160</v>
      </c>
      <c r="B190" s="72" t="s">
        <v>165</v>
      </c>
      <c r="C190" s="103">
        <f>'[1]Tab 1.5'!G295</f>
        <v>42</v>
      </c>
      <c r="D190" s="103">
        <f>'[1]Tab 1.5'!H295</f>
        <v>27</v>
      </c>
      <c r="E190" s="103">
        <f>'[1]Tab 1.5'!I295</f>
        <v>18</v>
      </c>
      <c r="F190" s="103">
        <f>'[1]Tab 1.5'!J295</f>
        <v>1</v>
      </c>
      <c r="G190" s="103">
        <f>'[1]Tab 1.5'!K295</f>
        <v>4</v>
      </c>
      <c r="H190" s="103">
        <f>'[1]Tab 1.5'!L295</f>
        <v>4</v>
      </c>
      <c r="I190" s="103">
        <f>'[1]Tab 1.5'!M295</f>
        <v>15</v>
      </c>
      <c r="J190" s="103">
        <f>'[1]Tab 1.5'!N295</f>
        <v>0</v>
      </c>
      <c r="K190" s="103">
        <f>'[1]Tab 1.5'!O295</f>
        <v>15</v>
      </c>
      <c r="L190" s="103">
        <f>'[1]Tab 1.5'!P295</f>
        <v>0</v>
      </c>
      <c r="M190" s="103">
        <f>'[1]Tab 1.5'!Q295</f>
        <v>0</v>
      </c>
    </row>
    <row r="191" spans="1:13" ht="10.9" customHeight="1">
      <c r="A191" s="66">
        <f>IF(D191&lt;&gt;"",COUNTA($D$14:D191),"")</f>
        <v>161</v>
      </c>
      <c r="B191" s="72" t="s">
        <v>166</v>
      </c>
      <c r="C191" s="103">
        <f>'[1]Tab 1.5'!G296</f>
        <v>37</v>
      </c>
      <c r="D191" s="103">
        <f>'[1]Tab 1.5'!H296</f>
        <v>20</v>
      </c>
      <c r="E191" s="103">
        <f>'[1]Tab 1.5'!I296</f>
        <v>15</v>
      </c>
      <c r="F191" s="103">
        <f>'[1]Tab 1.5'!J296</f>
        <v>0</v>
      </c>
      <c r="G191" s="103">
        <f>'[1]Tab 1.5'!K296</f>
        <v>3</v>
      </c>
      <c r="H191" s="103">
        <f>'[1]Tab 1.5'!L296</f>
        <v>2</v>
      </c>
      <c r="I191" s="103">
        <f>'[1]Tab 1.5'!M296</f>
        <v>17</v>
      </c>
      <c r="J191" s="103">
        <f>'[1]Tab 1.5'!N296</f>
        <v>0</v>
      </c>
      <c r="K191" s="103">
        <f>'[1]Tab 1.5'!O296</f>
        <v>17</v>
      </c>
      <c r="L191" s="103">
        <f>'[1]Tab 1.5'!P296</f>
        <v>0</v>
      </c>
      <c r="M191" s="103">
        <f>'[1]Tab 1.5'!Q296</f>
        <v>0</v>
      </c>
    </row>
    <row r="192" spans="1:13" ht="10.9" customHeight="1">
      <c r="A192" s="66">
        <f>IF(D192&lt;&gt;"",COUNTA($D$14:D192),"")</f>
        <v>162</v>
      </c>
      <c r="B192" s="72" t="s">
        <v>167</v>
      </c>
      <c r="C192" s="103">
        <f>'[1]Tab 1.5'!G297</f>
        <v>60</v>
      </c>
      <c r="D192" s="103">
        <f>'[1]Tab 1.5'!H297</f>
        <v>37</v>
      </c>
      <c r="E192" s="103">
        <f>'[1]Tab 1.5'!I297</f>
        <v>32</v>
      </c>
      <c r="F192" s="103">
        <f>'[1]Tab 1.5'!J297</f>
        <v>0</v>
      </c>
      <c r="G192" s="103">
        <f>'[1]Tab 1.5'!K297</f>
        <v>1</v>
      </c>
      <c r="H192" s="103">
        <f>'[1]Tab 1.5'!L297</f>
        <v>4</v>
      </c>
      <c r="I192" s="103">
        <f>'[1]Tab 1.5'!M297</f>
        <v>23</v>
      </c>
      <c r="J192" s="103">
        <f>'[1]Tab 1.5'!N297</f>
        <v>0</v>
      </c>
      <c r="K192" s="103">
        <f>'[1]Tab 1.5'!O297</f>
        <v>23</v>
      </c>
      <c r="L192" s="103">
        <f>'[1]Tab 1.5'!P297</f>
        <v>0</v>
      </c>
      <c r="M192" s="103">
        <f>'[1]Tab 1.5'!Q297</f>
        <v>0</v>
      </c>
    </row>
    <row r="193" spans="1:13" ht="10.9" customHeight="1">
      <c r="A193" s="66">
        <f>IF(D193&lt;&gt;"",COUNTA($D$14:D193),"")</f>
        <v>163</v>
      </c>
      <c r="B193" s="72" t="s">
        <v>168</v>
      </c>
      <c r="C193" s="103">
        <f>'[1]Tab 1.5'!G298</f>
        <v>38</v>
      </c>
      <c r="D193" s="103">
        <f>'[1]Tab 1.5'!H298</f>
        <v>25</v>
      </c>
      <c r="E193" s="103">
        <f>'[1]Tab 1.5'!I298</f>
        <v>25</v>
      </c>
      <c r="F193" s="103">
        <f>'[1]Tab 1.5'!J298</f>
        <v>0</v>
      </c>
      <c r="G193" s="103">
        <f>'[1]Tab 1.5'!K298</f>
        <v>0</v>
      </c>
      <c r="H193" s="103">
        <f>'[1]Tab 1.5'!L298</f>
        <v>0</v>
      </c>
      <c r="I193" s="103">
        <f>'[1]Tab 1.5'!M298</f>
        <v>13</v>
      </c>
      <c r="J193" s="103">
        <f>'[1]Tab 1.5'!N298</f>
        <v>1</v>
      </c>
      <c r="K193" s="103">
        <f>'[1]Tab 1.5'!O298</f>
        <v>12</v>
      </c>
      <c r="L193" s="103">
        <f>'[1]Tab 1.5'!P298</f>
        <v>0</v>
      </c>
      <c r="M193" s="103">
        <f>'[1]Tab 1.5'!Q298</f>
        <v>0</v>
      </c>
    </row>
    <row r="194" spans="1:13" ht="10.9" customHeight="1">
      <c r="A194" s="66">
        <f>IF(D194&lt;&gt;"",COUNTA($D$14:D194),"")</f>
        <v>164</v>
      </c>
      <c r="B194" s="72" t="s">
        <v>169</v>
      </c>
      <c r="C194" s="103">
        <f>'[1]Tab 1.5'!G299</f>
        <v>19</v>
      </c>
      <c r="D194" s="103">
        <f>'[1]Tab 1.5'!H299</f>
        <v>3</v>
      </c>
      <c r="E194" s="103">
        <f>'[1]Tab 1.5'!I299</f>
        <v>3</v>
      </c>
      <c r="F194" s="103">
        <f>'[1]Tab 1.5'!J299</f>
        <v>0</v>
      </c>
      <c r="G194" s="103">
        <f>'[1]Tab 1.5'!K299</f>
        <v>0</v>
      </c>
      <c r="H194" s="103">
        <f>'[1]Tab 1.5'!L299</f>
        <v>0</v>
      </c>
      <c r="I194" s="103">
        <f>'[1]Tab 1.5'!M299</f>
        <v>16</v>
      </c>
      <c r="J194" s="103">
        <f>'[1]Tab 1.5'!N299</f>
        <v>2</v>
      </c>
      <c r="K194" s="103">
        <f>'[1]Tab 1.5'!O299</f>
        <v>14</v>
      </c>
      <c r="L194" s="103">
        <f>'[1]Tab 1.5'!P299</f>
        <v>0</v>
      </c>
      <c r="M194" s="103">
        <f>'[1]Tab 1.5'!Q299</f>
        <v>0</v>
      </c>
    </row>
    <row r="195" spans="1:13" ht="10.9" customHeight="1">
      <c r="A195" s="66">
        <f>IF(D195&lt;&gt;"",COUNTA($D$14:D195),"")</f>
        <v>165</v>
      </c>
      <c r="B195" s="105" t="s">
        <v>46</v>
      </c>
      <c r="C195" s="107">
        <f>'[1]Tab 1.5'!G301</f>
        <v>348</v>
      </c>
      <c r="D195" s="107">
        <f>'[1]Tab 1.5'!H301</f>
        <v>168</v>
      </c>
      <c r="E195" s="107">
        <f>'[1]Tab 1.5'!I301</f>
        <v>112</v>
      </c>
      <c r="F195" s="107">
        <f>'[1]Tab 1.5'!J301</f>
        <v>1</v>
      </c>
      <c r="G195" s="107">
        <f>'[1]Tab 1.5'!K301</f>
        <v>36</v>
      </c>
      <c r="H195" s="107">
        <f>'[1]Tab 1.5'!L301</f>
        <v>19</v>
      </c>
      <c r="I195" s="107">
        <f>'[1]Tab 1.5'!M301</f>
        <v>180</v>
      </c>
      <c r="J195" s="107">
        <f>'[1]Tab 1.5'!N301</f>
        <v>3</v>
      </c>
      <c r="K195" s="107">
        <f>'[1]Tab 1.5'!O301</f>
        <v>109</v>
      </c>
      <c r="L195" s="107">
        <f>'[1]Tab 1.5'!P301</f>
        <v>0</v>
      </c>
      <c r="M195" s="107">
        <f>'[1]Tab 1.5'!Q301</f>
        <v>68</v>
      </c>
    </row>
    <row r="196" spans="1:13" ht="30" customHeight="1">
      <c r="A196" s="66" t="str">
        <f>IF(D196&lt;&gt;"",COUNTA($D$14:D196),"")</f>
        <v/>
      </c>
      <c r="B196" s="72" t="s">
        <v>211</v>
      </c>
      <c r="C196" s="103"/>
      <c r="D196" s="103"/>
      <c r="E196" s="103"/>
      <c r="F196" s="103"/>
      <c r="G196" s="103"/>
      <c r="H196" s="103"/>
      <c r="I196" s="103"/>
      <c r="J196" s="103"/>
      <c r="K196" s="103"/>
      <c r="L196" s="103"/>
      <c r="M196" s="103"/>
    </row>
    <row r="197" spans="1:13" ht="10.9" customHeight="1">
      <c r="A197" s="66">
        <f>IF(D197&lt;&gt;"",COUNTA($D$14:D197),"")</f>
        <v>166</v>
      </c>
      <c r="B197" s="72" t="s">
        <v>160</v>
      </c>
      <c r="C197" s="103">
        <f>'[1]Tab 1.5'!G314</f>
        <v>6</v>
      </c>
      <c r="D197" s="103">
        <f>'[1]Tab 1.5'!H314</f>
        <v>0</v>
      </c>
      <c r="E197" s="103">
        <f>'[1]Tab 1.5'!I314</f>
        <v>0</v>
      </c>
      <c r="F197" s="103">
        <f>'[1]Tab 1.5'!J314</f>
        <v>0</v>
      </c>
      <c r="G197" s="103">
        <f>'[1]Tab 1.5'!K314</f>
        <v>0</v>
      </c>
      <c r="H197" s="103">
        <f>'[1]Tab 1.5'!L314</f>
        <v>0</v>
      </c>
      <c r="I197" s="103">
        <f>'[1]Tab 1.5'!M314</f>
        <v>6</v>
      </c>
      <c r="J197" s="103">
        <f>'[1]Tab 1.5'!N314</f>
        <v>0</v>
      </c>
      <c r="K197" s="103">
        <f>'[1]Tab 1.5'!O314</f>
        <v>0</v>
      </c>
      <c r="L197" s="103">
        <f>'[1]Tab 1.5'!P314</f>
        <v>0</v>
      </c>
      <c r="M197" s="103">
        <f>'[1]Tab 1.5'!Q314</f>
        <v>6</v>
      </c>
    </row>
    <row r="198" spans="1:13" ht="10.9" customHeight="1">
      <c r="A198" s="66">
        <f>IF(D198&lt;&gt;"",COUNTA($D$14:D198),"")</f>
        <v>167</v>
      </c>
      <c r="B198" s="72" t="s">
        <v>161</v>
      </c>
      <c r="C198" s="103">
        <f>'[1]Tab 1.5'!G315</f>
        <v>4</v>
      </c>
      <c r="D198" s="103">
        <f>'[1]Tab 1.5'!H315</f>
        <v>2</v>
      </c>
      <c r="E198" s="103">
        <f>'[1]Tab 1.5'!I315</f>
        <v>0</v>
      </c>
      <c r="F198" s="103">
        <f>'[1]Tab 1.5'!J315</f>
        <v>0</v>
      </c>
      <c r="G198" s="103">
        <f>'[1]Tab 1.5'!K315</f>
        <v>2</v>
      </c>
      <c r="H198" s="103">
        <f>'[1]Tab 1.5'!L315</f>
        <v>0</v>
      </c>
      <c r="I198" s="103">
        <f>'[1]Tab 1.5'!M315</f>
        <v>2</v>
      </c>
      <c r="J198" s="103">
        <f>'[1]Tab 1.5'!N315</f>
        <v>0</v>
      </c>
      <c r="K198" s="103">
        <f>'[1]Tab 1.5'!O315</f>
        <v>0</v>
      </c>
      <c r="L198" s="103">
        <f>'[1]Tab 1.5'!P315</f>
        <v>0</v>
      </c>
      <c r="M198" s="103">
        <f>'[1]Tab 1.5'!Q315</f>
        <v>2</v>
      </c>
    </row>
    <row r="199" spans="1:13" ht="10.9" customHeight="1">
      <c r="A199" s="66">
        <f>IF(D199&lt;&gt;"",COUNTA($D$14:D199),"")</f>
        <v>168</v>
      </c>
      <c r="B199" s="72" t="s">
        <v>162</v>
      </c>
      <c r="C199" s="103">
        <f>'[1]Tab 1.5'!G316</f>
        <v>6</v>
      </c>
      <c r="D199" s="103">
        <f>'[1]Tab 1.5'!H316</f>
        <v>3</v>
      </c>
      <c r="E199" s="103">
        <f>'[1]Tab 1.5'!I316</f>
        <v>0</v>
      </c>
      <c r="F199" s="103">
        <f>'[1]Tab 1.5'!J316</f>
        <v>0</v>
      </c>
      <c r="G199" s="103">
        <f>'[1]Tab 1.5'!K316</f>
        <v>3</v>
      </c>
      <c r="H199" s="103">
        <f>'[1]Tab 1.5'!L316</f>
        <v>0</v>
      </c>
      <c r="I199" s="103">
        <f>'[1]Tab 1.5'!M316</f>
        <v>3</v>
      </c>
      <c r="J199" s="103">
        <f>'[1]Tab 1.5'!N316</f>
        <v>0</v>
      </c>
      <c r="K199" s="103">
        <f>'[1]Tab 1.5'!O316</f>
        <v>2</v>
      </c>
      <c r="L199" s="103">
        <f>'[1]Tab 1.5'!P316</f>
        <v>0</v>
      </c>
      <c r="M199" s="103">
        <f>'[1]Tab 1.5'!Q316</f>
        <v>1</v>
      </c>
    </row>
    <row r="200" spans="1:13" ht="10.9" customHeight="1">
      <c r="A200" s="66">
        <f>IF(D200&lt;&gt;"",COUNTA($D$14:D200),"")</f>
        <v>169</v>
      </c>
      <c r="B200" s="72" t="s">
        <v>163</v>
      </c>
      <c r="C200" s="103">
        <f>'[1]Tab 1.5'!G317</f>
        <v>5</v>
      </c>
      <c r="D200" s="103">
        <f>'[1]Tab 1.5'!H317</f>
        <v>3</v>
      </c>
      <c r="E200" s="103">
        <f>'[1]Tab 1.5'!I317</f>
        <v>1</v>
      </c>
      <c r="F200" s="103">
        <f>'[1]Tab 1.5'!J317</f>
        <v>0</v>
      </c>
      <c r="G200" s="103">
        <f>'[1]Tab 1.5'!K317</f>
        <v>2</v>
      </c>
      <c r="H200" s="103">
        <f>'[1]Tab 1.5'!L317</f>
        <v>0</v>
      </c>
      <c r="I200" s="103">
        <f>'[1]Tab 1.5'!M317</f>
        <v>2</v>
      </c>
      <c r="J200" s="103">
        <f>'[1]Tab 1.5'!N317</f>
        <v>0</v>
      </c>
      <c r="K200" s="103">
        <f>'[1]Tab 1.5'!O317</f>
        <v>2</v>
      </c>
      <c r="L200" s="103">
        <f>'[1]Tab 1.5'!P317</f>
        <v>0</v>
      </c>
      <c r="M200" s="103">
        <f>'[1]Tab 1.5'!Q317</f>
        <v>0</v>
      </c>
    </row>
    <row r="201" spans="1:13" ht="10.9" customHeight="1">
      <c r="A201" s="66">
        <f>IF(D201&lt;&gt;"",COUNTA($D$14:D201),"")</f>
        <v>170</v>
      </c>
      <c r="B201" s="72" t="s">
        <v>164</v>
      </c>
      <c r="C201" s="103">
        <f>'[1]Tab 1.5'!G318</f>
        <v>8</v>
      </c>
      <c r="D201" s="103">
        <f>'[1]Tab 1.5'!H318</f>
        <v>8</v>
      </c>
      <c r="E201" s="103">
        <f>'[1]Tab 1.5'!I318</f>
        <v>4</v>
      </c>
      <c r="F201" s="103">
        <f>'[1]Tab 1.5'!J318</f>
        <v>0</v>
      </c>
      <c r="G201" s="103">
        <f>'[1]Tab 1.5'!K318</f>
        <v>4</v>
      </c>
      <c r="H201" s="103">
        <f>'[1]Tab 1.5'!L318</f>
        <v>0</v>
      </c>
      <c r="I201" s="103">
        <f>'[1]Tab 1.5'!M318</f>
        <v>0</v>
      </c>
      <c r="J201" s="103">
        <f>'[1]Tab 1.5'!N318</f>
        <v>0</v>
      </c>
      <c r="K201" s="103">
        <f>'[1]Tab 1.5'!O318</f>
        <v>0</v>
      </c>
      <c r="L201" s="103">
        <f>'[1]Tab 1.5'!P318</f>
        <v>0</v>
      </c>
      <c r="M201" s="103">
        <f>'[1]Tab 1.5'!Q318</f>
        <v>0</v>
      </c>
    </row>
    <row r="202" spans="1:13" ht="10.9" customHeight="1">
      <c r="A202" s="66">
        <f>IF(D202&lt;&gt;"",COUNTA($D$14:D202),"")</f>
        <v>171</v>
      </c>
      <c r="B202" s="72" t="s">
        <v>165</v>
      </c>
      <c r="C202" s="103">
        <f>'[1]Tab 1.5'!G319</f>
        <v>4</v>
      </c>
      <c r="D202" s="103">
        <f>'[1]Tab 1.5'!H319</f>
        <v>4</v>
      </c>
      <c r="E202" s="103">
        <f>'[1]Tab 1.5'!I319</f>
        <v>4</v>
      </c>
      <c r="F202" s="103">
        <f>'[1]Tab 1.5'!J319</f>
        <v>0</v>
      </c>
      <c r="G202" s="103">
        <f>'[1]Tab 1.5'!K319</f>
        <v>0</v>
      </c>
      <c r="H202" s="103">
        <f>'[1]Tab 1.5'!L319</f>
        <v>0</v>
      </c>
      <c r="I202" s="103">
        <f>'[1]Tab 1.5'!M319</f>
        <v>0</v>
      </c>
      <c r="J202" s="103">
        <f>'[1]Tab 1.5'!N319</f>
        <v>0</v>
      </c>
      <c r="K202" s="103">
        <f>'[1]Tab 1.5'!O319</f>
        <v>0</v>
      </c>
      <c r="L202" s="103">
        <f>'[1]Tab 1.5'!P319</f>
        <v>0</v>
      </c>
      <c r="M202" s="103">
        <f>'[1]Tab 1.5'!Q319</f>
        <v>0</v>
      </c>
    </row>
    <row r="203" spans="1:13" ht="10.9" customHeight="1">
      <c r="A203" s="66">
        <f>IF(D203&lt;&gt;"",COUNTA($D$14:D203),"")</f>
        <v>172</v>
      </c>
      <c r="B203" s="72" t="s">
        <v>166</v>
      </c>
      <c r="C203" s="103">
        <f>'[1]Tab 1.5'!G320</f>
        <v>6</v>
      </c>
      <c r="D203" s="103">
        <f>'[1]Tab 1.5'!H320</f>
        <v>5</v>
      </c>
      <c r="E203" s="103">
        <f>'[1]Tab 1.5'!I320</f>
        <v>5</v>
      </c>
      <c r="F203" s="103">
        <f>'[1]Tab 1.5'!J320</f>
        <v>0</v>
      </c>
      <c r="G203" s="103">
        <f>'[1]Tab 1.5'!K320</f>
        <v>0</v>
      </c>
      <c r="H203" s="103">
        <f>'[1]Tab 1.5'!L320</f>
        <v>0</v>
      </c>
      <c r="I203" s="103">
        <f>'[1]Tab 1.5'!M320</f>
        <v>1</v>
      </c>
      <c r="J203" s="103">
        <f>'[1]Tab 1.5'!N320</f>
        <v>0</v>
      </c>
      <c r="K203" s="103">
        <f>'[1]Tab 1.5'!O320</f>
        <v>1</v>
      </c>
      <c r="L203" s="103">
        <f>'[1]Tab 1.5'!P320</f>
        <v>0</v>
      </c>
      <c r="M203" s="103">
        <f>'[1]Tab 1.5'!Q320</f>
        <v>0</v>
      </c>
    </row>
    <row r="204" spans="1:13" ht="10.9" customHeight="1">
      <c r="A204" s="66">
        <f>IF(D204&lt;&gt;"",COUNTA($D$14:D204),"")</f>
        <v>173</v>
      </c>
      <c r="B204" s="72" t="s">
        <v>167</v>
      </c>
      <c r="C204" s="103">
        <f>'[1]Tab 1.5'!G321</f>
        <v>4</v>
      </c>
      <c r="D204" s="103">
        <f>'[1]Tab 1.5'!H321</f>
        <v>3</v>
      </c>
      <c r="E204" s="103">
        <f>'[1]Tab 1.5'!I321</f>
        <v>3</v>
      </c>
      <c r="F204" s="103">
        <f>'[1]Tab 1.5'!J321</f>
        <v>0</v>
      </c>
      <c r="G204" s="103">
        <f>'[1]Tab 1.5'!K321</f>
        <v>0</v>
      </c>
      <c r="H204" s="103">
        <f>'[1]Tab 1.5'!L321</f>
        <v>0</v>
      </c>
      <c r="I204" s="103">
        <f>'[1]Tab 1.5'!M321</f>
        <v>1</v>
      </c>
      <c r="J204" s="103">
        <f>'[1]Tab 1.5'!N321</f>
        <v>0</v>
      </c>
      <c r="K204" s="103">
        <f>'[1]Tab 1.5'!O321</f>
        <v>1</v>
      </c>
      <c r="L204" s="103">
        <f>'[1]Tab 1.5'!P321</f>
        <v>0</v>
      </c>
      <c r="M204" s="103">
        <f>'[1]Tab 1.5'!Q321</f>
        <v>0</v>
      </c>
    </row>
    <row r="205" spans="1:13" ht="10.9" customHeight="1">
      <c r="A205" s="66">
        <f>IF(D205&lt;&gt;"",COUNTA($D$14:D205),"")</f>
        <v>174</v>
      </c>
      <c r="B205" s="72" t="s">
        <v>168</v>
      </c>
      <c r="C205" s="103">
        <f>'[1]Tab 1.5'!G322</f>
        <v>5</v>
      </c>
      <c r="D205" s="103">
        <f>'[1]Tab 1.5'!H322</f>
        <v>4</v>
      </c>
      <c r="E205" s="103">
        <f>'[1]Tab 1.5'!I322</f>
        <v>2</v>
      </c>
      <c r="F205" s="103">
        <f>'[1]Tab 1.5'!J322</f>
        <v>0</v>
      </c>
      <c r="G205" s="103">
        <f>'[1]Tab 1.5'!K322</f>
        <v>2</v>
      </c>
      <c r="H205" s="103">
        <f>'[1]Tab 1.5'!L322</f>
        <v>0</v>
      </c>
      <c r="I205" s="103">
        <f>'[1]Tab 1.5'!M322</f>
        <v>1</v>
      </c>
      <c r="J205" s="103">
        <f>'[1]Tab 1.5'!N322</f>
        <v>1</v>
      </c>
      <c r="K205" s="103">
        <f>'[1]Tab 1.5'!O322</f>
        <v>0</v>
      </c>
      <c r="L205" s="103">
        <f>'[1]Tab 1.5'!P322</f>
        <v>0</v>
      </c>
      <c r="M205" s="103">
        <f>'[1]Tab 1.5'!Q322</f>
        <v>0</v>
      </c>
    </row>
    <row r="206" spans="1:13" ht="10.9" customHeight="1">
      <c r="A206" s="66">
        <f>IF(D206&lt;&gt;"",COUNTA($D$14:D206),"")</f>
        <v>175</v>
      </c>
      <c r="B206" s="72" t="s">
        <v>169</v>
      </c>
      <c r="C206" s="103">
        <f>'[1]Tab 1.5'!G323</f>
        <v>0</v>
      </c>
      <c r="D206" s="103">
        <f>'[1]Tab 1.5'!H323</f>
        <v>0</v>
      </c>
      <c r="E206" s="103">
        <f>'[1]Tab 1.5'!I323</f>
        <v>0</v>
      </c>
      <c r="F206" s="103">
        <f>'[1]Tab 1.5'!J323</f>
        <v>0</v>
      </c>
      <c r="G206" s="103">
        <f>'[1]Tab 1.5'!K323</f>
        <v>0</v>
      </c>
      <c r="H206" s="103">
        <f>'[1]Tab 1.5'!L323</f>
        <v>0</v>
      </c>
      <c r="I206" s="103">
        <f>'[1]Tab 1.5'!M323</f>
        <v>0</v>
      </c>
      <c r="J206" s="103">
        <f>'[1]Tab 1.5'!N323</f>
        <v>0</v>
      </c>
      <c r="K206" s="103">
        <f>'[1]Tab 1.5'!O323</f>
        <v>0</v>
      </c>
      <c r="L206" s="103">
        <f>'[1]Tab 1.5'!P323</f>
        <v>0</v>
      </c>
      <c r="M206" s="103">
        <f>'[1]Tab 1.5'!Q323</f>
        <v>0</v>
      </c>
    </row>
    <row r="207" spans="1:13" ht="10.9" customHeight="1">
      <c r="A207" s="66">
        <f>IF(D207&lt;&gt;"",COUNTA($D$14:D207),"")</f>
        <v>176</v>
      </c>
      <c r="B207" s="105" t="s">
        <v>46</v>
      </c>
      <c r="C207" s="107">
        <f>'[1]Tab 1.5'!G325</f>
        <v>48</v>
      </c>
      <c r="D207" s="107">
        <f>'[1]Tab 1.5'!H325</f>
        <v>32</v>
      </c>
      <c r="E207" s="107">
        <f>'[1]Tab 1.5'!I325</f>
        <v>19</v>
      </c>
      <c r="F207" s="107">
        <f>'[1]Tab 1.5'!J325</f>
        <v>0</v>
      </c>
      <c r="G207" s="107">
        <f>'[1]Tab 1.5'!K325</f>
        <v>13</v>
      </c>
      <c r="H207" s="107">
        <f>'[1]Tab 1.5'!L325</f>
        <v>0</v>
      </c>
      <c r="I207" s="107">
        <f>'[1]Tab 1.5'!M325</f>
        <v>16</v>
      </c>
      <c r="J207" s="107">
        <f>'[1]Tab 1.5'!N325</f>
        <v>1</v>
      </c>
      <c r="K207" s="107">
        <f>'[1]Tab 1.5'!O325</f>
        <v>6</v>
      </c>
      <c r="L207" s="107">
        <f>'[1]Tab 1.5'!P325</f>
        <v>0</v>
      </c>
      <c r="M207" s="107">
        <f>'[1]Tab 1.5'!Q325</f>
        <v>9</v>
      </c>
    </row>
    <row r="208" spans="1:13" ht="39" customHeight="1">
      <c r="A208" s="66" t="str">
        <f>IF(D208&lt;&gt;"",COUNTA($D$14:D208),"")</f>
        <v/>
      </c>
      <c r="B208" s="72" t="s">
        <v>208</v>
      </c>
      <c r="C208" s="103"/>
      <c r="D208" s="103"/>
      <c r="E208" s="103"/>
      <c r="F208" s="103"/>
      <c r="G208" s="103"/>
      <c r="H208" s="103"/>
      <c r="I208" s="103"/>
      <c r="J208" s="103"/>
      <c r="K208" s="103"/>
      <c r="L208" s="103"/>
      <c r="M208" s="103"/>
    </row>
    <row r="209" spans="1:13" ht="10.9" customHeight="1">
      <c r="A209" s="66">
        <f>IF(D209&lt;&gt;"",COUNTA($D$14:D209),"")</f>
        <v>177</v>
      </c>
      <c r="B209" s="72" t="s">
        <v>160</v>
      </c>
      <c r="C209" s="103">
        <f>'[1]Tab 1.5'!G326</f>
        <v>20</v>
      </c>
      <c r="D209" s="103">
        <f>'[1]Tab 1.5'!H326</f>
        <v>0</v>
      </c>
      <c r="E209" s="103">
        <f>'[1]Tab 1.5'!I326</f>
        <v>0</v>
      </c>
      <c r="F209" s="103">
        <f>'[1]Tab 1.5'!J326</f>
        <v>0</v>
      </c>
      <c r="G209" s="103">
        <f>'[1]Tab 1.5'!K326</f>
        <v>0</v>
      </c>
      <c r="H209" s="103">
        <f>'[1]Tab 1.5'!L326</f>
        <v>0</v>
      </c>
      <c r="I209" s="103">
        <f>'[1]Tab 1.5'!M326</f>
        <v>20</v>
      </c>
      <c r="J209" s="103">
        <f>'[1]Tab 1.5'!N326</f>
        <v>0</v>
      </c>
      <c r="K209" s="103">
        <f>'[1]Tab 1.5'!O326</f>
        <v>0</v>
      </c>
      <c r="L209" s="103">
        <f>'[1]Tab 1.5'!P326</f>
        <v>0</v>
      </c>
      <c r="M209" s="103">
        <f>'[1]Tab 1.5'!Q326</f>
        <v>20</v>
      </c>
    </row>
    <row r="210" spans="1:13" ht="10.9" customHeight="1">
      <c r="A210" s="66">
        <f>IF(D210&lt;&gt;"",COUNTA($D$14:D210),"")</f>
        <v>178</v>
      </c>
      <c r="B210" s="72" t="s">
        <v>161</v>
      </c>
      <c r="C210" s="103">
        <f>'[1]Tab 1.5'!G327</f>
        <v>18</v>
      </c>
      <c r="D210" s="103">
        <f>'[1]Tab 1.5'!H327</f>
        <v>3</v>
      </c>
      <c r="E210" s="103">
        <f>'[1]Tab 1.5'!I327</f>
        <v>0</v>
      </c>
      <c r="F210" s="103">
        <f>'[1]Tab 1.5'!J327</f>
        <v>0</v>
      </c>
      <c r="G210" s="103">
        <f>'[1]Tab 1.5'!K327</f>
        <v>3</v>
      </c>
      <c r="H210" s="103">
        <f>'[1]Tab 1.5'!L327</f>
        <v>0</v>
      </c>
      <c r="I210" s="103">
        <f>'[1]Tab 1.5'!M327</f>
        <v>15</v>
      </c>
      <c r="J210" s="103">
        <f>'[1]Tab 1.5'!N327</f>
        <v>0</v>
      </c>
      <c r="K210" s="103">
        <f>'[1]Tab 1.5'!O327</f>
        <v>6</v>
      </c>
      <c r="L210" s="103">
        <f>'[1]Tab 1.5'!P327</f>
        <v>0</v>
      </c>
      <c r="M210" s="103">
        <f>'[1]Tab 1.5'!Q327</f>
        <v>9</v>
      </c>
    </row>
    <row r="211" spans="1:13" ht="10.9" customHeight="1">
      <c r="A211" s="66">
        <f>IF(D211&lt;&gt;"",COUNTA($D$14:D211),"")</f>
        <v>179</v>
      </c>
      <c r="B211" s="72" t="s">
        <v>162</v>
      </c>
      <c r="C211" s="103">
        <f>'[1]Tab 1.5'!G328</f>
        <v>5</v>
      </c>
      <c r="D211" s="103">
        <f>'[1]Tab 1.5'!H328</f>
        <v>2</v>
      </c>
      <c r="E211" s="103">
        <f>'[1]Tab 1.5'!I328</f>
        <v>0</v>
      </c>
      <c r="F211" s="103">
        <f>'[1]Tab 1.5'!J328</f>
        <v>0</v>
      </c>
      <c r="G211" s="103">
        <f>'[1]Tab 1.5'!K328</f>
        <v>2</v>
      </c>
      <c r="H211" s="103">
        <f>'[1]Tab 1.5'!L328</f>
        <v>0</v>
      </c>
      <c r="I211" s="103">
        <f>'[1]Tab 1.5'!M328</f>
        <v>3</v>
      </c>
      <c r="J211" s="103">
        <f>'[1]Tab 1.5'!N328</f>
        <v>0</v>
      </c>
      <c r="K211" s="103">
        <f>'[1]Tab 1.5'!O328</f>
        <v>0</v>
      </c>
      <c r="L211" s="103">
        <f>'[1]Tab 1.5'!P328</f>
        <v>0</v>
      </c>
      <c r="M211" s="103">
        <f>'[1]Tab 1.5'!Q328</f>
        <v>3</v>
      </c>
    </row>
    <row r="212" spans="1:13" ht="10.9" customHeight="1">
      <c r="A212" s="66">
        <f>IF(D212&lt;&gt;"",COUNTA($D$14:D212),"")</f>
        <v>180</v>
      </c>
      <c r="B212" s="72" t="s">
        <v>163</v>
      </c>
      <c r="C212" s="103">
        <f>'[1]Tab 1.5'!G329</f>
        <v>8</v>
      </c>
      <c r="D212" s="103">
        <f>'[1]Tab 1.5'!H329</f>
        <v>6</v>
      </c>
      <c r="E212" s="103">
        <f>'[1]Tab 1.5'!I329</f>
        <v>0</v>
      </c>
      <c r="F212" s="103">
        <f>'[1]Tab 1.5'!J329</f>
        <v>0</v>
      </c>
      <c r="G212" s="103">
        <f>'[1]Tab 1.5'!K329</f>
        <v>6</v>
      </c>
      <c r="H212" s="103">
        <f>'[1]Tab 1.5'!L329</f>
        <v>0</v>
      </c>
      <c r="I212" s="103">
        <f>'[1]Tab 1.5'!M329</f>
        <v>2</v>
      </c>
      <c r="J212" s="103">
        <f>'[1]Tab 1.5'!N329</f>
        <v>0</v>
      </c>
      <c r="K212" s="103">
        <f>'[1]Tab 1.5'!O329</f>
        <v>2</v>
      </c>
      <c r="L212" s="103">
        <f>'[1]Tab 1.5'!P329</f>
        <v>0</v>
      </c>
      <c r="M212" s="103">
        <f>'[1]Tab 1.5'!Q329</f>
        <v>0</v>
      </c>
    </row>
    <row r="213" spans="1:13" ht="10.9" customHeight="1">
      <c r="A213" s="66">
        <f>IF(D213&lt;&gt;"",COUNTA($D$14:D213),"")</f>
        <v>181</v>
      </c>
      <c r="B213" s="72" t="s">
        <v>164</v>
      </c>
      <c r="C213" s="103">
        <f>'[1]Tab 1.5'!G330</f>
        <v>3</v>
      </c>
      <c r="D213" s="103">
        <f>'[1]Tab 1.5'!H330</f>
        <v>3</v>
      </c>
      <c r="E213" s="103">
        <f>'[1]Tab 1.5'!I330</f>
        <v>2</v>
      </c>
      <c r="F213" s="103">
        <f>'[1]Tab 1.5'!J330</f>
        <v>0</v>
      </c>
      <c r="G213" s="103">
        <f>'[1]Tab 1.5'!K330</f>
        <v>1</v>
      </c>
      <c r="H213" s="103">
        <f>'[1]Tab 1.5'!L330</f>
        <v>0</v>
      </c>
      <c r="I213" s="103">
        <f>'[1]Tab 1.5'!M330</f>
        <v>0</v>
      </c>
      <c r="J213" s="103">
        <f>'[1]Tab 1.5'!N330</f>
        <v>0</v>
      </c>
      <c r="K213" s="103">
        <f>'[1]Tab 1.5'!O330</f>
        <v>0</v>
      </c>
      <c r="L213" s="103">
        <f>'[1]Tab 1.5'!P330</f>
        <v>0</v>
      </c>
      <c r="M213" s="103">
        <f>'[1]Tab 1.5'!Q330</f>
        <v>0</v>
      </c>
    </row>
    <row r="214" spans="1:13" ht="10.9" customHeight="1">
      <c r="A214" s="66">
        <f>IF(D214&lt;&gt;"",COUNTA($D$14:D214),"")</f>
        <v>182</v>
      </c>
      <c r="B214" s="72" t="s">
        <v>165</v>
      </c>
      <c r="C214" s="103">
        <f>'[1]Tab 1.5'!G331</f>
        <v>5</v>
      </c>
      <c r="D214" s="103">
        <f>'[1]Tab 1.5'!H331</f>
        <v>4</v>
      </c>
      <c r="E214" s="103">
        <f>'[1]Tab 1.5'!I331</f>
        <v>4</v>
      </c>
      <c r="F214" s="103">
        <f>'[1]Tab 1.5'!J331</f>
        <v>0</v>
      </c>
      <c r="G214" s="103">
        <f>'[1]Tab 1.5'!K331</f>
        <v>0</v>
      </c>
      <c r="H214" s="103">
        <f>'[1]Tab 1.5'!L331</f>
        <v>0</v>
      </c>
      <c r="I214" s="103">
        <f>'[1]Tab 1.5'!M331</f>
        <v>1</v>
      </c>
      <c r="J214" s="103">
        <f>'[1]Tab 1.5'!N331</f>
        <v>0</v>
      </c>
      <c r="K214" s="103">
        <f>'[1]Tab 1.5'!O331</f>
        <v>1</v>
      </c>
      <c r="L214" s="103">
        <f>'[1]Tab 1.5'!P331</f>
        <v>0</v>
      </c>
      <c r="M214" s="103">
        <f>'[1]Tab 1.5'!Q331</f>
        <v>0</v>
      </c>
    </row>
    <row r="215" spans="1:13" ht="10.9" customHeight="1">
      <c r="A215" s="66">
        <f>IF(D215&lt;&gt;"",COUNTA($D$14:D215),"")</f>
        <v>183</v>
      </c>
      <c r="B215" s="72" t="s">
        <v>166</v>
      </c>
      <c r="C215" s="103">
        <f>'[1]Tab 1.5'!G332</f>
        <v>6</v>
      </c>
      <c r="D215" s="103">
        <f>'[1]Tab 1.5'!H332</f>
        <v>4</v>
      </c>
      <c r="E215" s="103">
        <f>'[1]Tab 1.5'!I332</f>
        <v>4</v>
      </c>
      <c r="F215" s="103">
        <f>'[1]Tab 1.5'!J332</f>
        <v>0</v>
      </c>
      <c r="G215" s="103">
        <f>'[1]Tab 1.5'!K332</f>
        <v>0</v>
      </c>
      <c r="H215" s="103">
        <f>'[1]Tab 1.5'!L332</f>
        <v>0</v>
      </c>
      <c r="I215" s="103">
        <f>'[1]Tab 1.5'!M332</f>
        <v>2</v>
      </c>
      <c r="J215" s="103">
        <f>'[1]Tab 1.5'!N332</f>
        <v>0</v>
      </c>
      <c r="K215" s="103">
        <f>'[1]Tab 1.5'!O332</f>
        <v>2</v>
      </c>
      <c r="L215" s="103">
        <f>'[1]Tab 1.5'!P332</f>
        <v>0</v>
      </c>
      <c r="M215" s="103">
        <f>'[1]Tab 1.5'!Q332</f>
        <v>0</v>
      </c>
    </row>
    <row r="216" spans="1:13" ht="10.9" customHeight="1">
      <c r="A216" s="66">
        <f>IF(D216&lt;&gt;"",COUNTA($D$14:D216),"")</f>
        <v>184</v>
      </c>
      <c r="B216" s="72" t="s">
        <v>167</v>
      </c>
      <c r="C216" s="103">
        <f>'[1]Tab 1.5'!G333</f>
        <v>6</v>
      </c>
      <c r="D216" s="103">
        <f>'[1]Tab 1.5'!H333</f>
        <v>3</v>
      </c>
      <c r="E216" s="103">
        <f>'[1]Tab 1.5'!I333</f>
        <v>2</v>
      </c>
      <c r="F216" s="103">
        <f>'[1]Tab 1.5'!J333</f>
        <v>0</v>
      </c>
      <c r="G216" s="103">
        <f>'[1]Tab 1.5'!K333</f>
        <v>0</v>
      </c>
      <c r="H216" s="103">
        <f>'[1]Tab 1.5'!L333</f>
        <v>1</v>
      </c>
      <c r="I216" s="103">
        <f>'[1]Tab 1.5'!M333</f>
        <v>3</v>
      </c>
      <c r="J216" s="103">
        <f>'[1]Tab 1.5'!N333</f>
        <v>0</v>
      </c>
      <c r="K216" s="103">
        <f>'[1]Tab 1.5'!O333</f>
        <v>3</v>
      </c>
      <c r="L216" s="103">
        <f>'[1]Tab 1.5'!P333</f>
        <v>0</v>
      </c>
      <c r="M216" s="103">
        <f>'[1]Tab 1.5'!Q333</f>
        <v>0</v>
      </c>
    </row>
    <row r="217" spans="1:13" ht="10.9" customHeight="1">
      <c r="A217" s="66">
        <f>IF(D217&lt;&gt;"",COUNTA($D$14:D217),"")</f>
        <v>185</v>
      </c>
      <c r="B217" s="72" t="s">
        <v>168</v>
      </c>
      <c r="C217" s="103">
        <f>'[1]Tab 1.5'!G334</f>
        <v>11</v>
      </c>
      <c r="D217" s="103">
        <f>'[1]Tab 1.5'!H334</f>
        <v>11</v>
      </c>
      <c r="E217" s="103">
        <f>'[1]Tab 1.5'!I334</f>
        <v>11</v>
      </c>
      <c r="F217" s="103">
        <f>'[1]Tab 1.5'!J334</f>
        <v>0</v>
      </c>
      <c r="G217" s="103">
        <f>'[1]Tab 1.5'!K334</f>
        <v>0</v>
      </c>
      <c r="H217" s="103">
        <f>'[1]Tab 1.5'!L334</f>
        <v>0</v>
      </c>
      <c r="I217" s="103">
        <f>'[1]Tab 1.5'!M334</f>
        <v>0</v>
      </c>
      <c r="J217" s="103">
        <f>'[1]Tab 1.5'!N334</f>
        <v>0</v>
      </c>
      <c r="K217" s="103">
        <f>'[1]Tab 1.5'!O334</f>
        <v>0</v>
      </c>
      <c r="L217" s="103">
        <f>'[1]Tab 1.5'!P334</f>
        <v>0</v>
      </c>
      <c r="M217" s="103">
        <f>'[1]Tab 1.5'!Q334</f>
        <v>0</v>
      </c>
    </row>
    <row r="218" spans="1:13" ht="10.9" customHeight="1">
      <c r="A218" s="66">
        <f>IF(D218&lt;&gt;"",COUNTA($D$14:D218),"")</f>
        <v>186</v>
      </c>
      <c r="B218" s="72" t="s">
        <v>169</v>
      </c>
      <c r="C218" s="103">
        <f>'[1]Tab 1.5'!G335</f>
        <v>5</v>
      </c>
      <c r="D218" s="103">
        <f>'[1]Tab 1.5'!H335</f>
        <v>2</v>
      </c>
      <c r="E218" s="103">
        <f>'[1]Tab 1.5'!I335</f>
        <v>2</v>
      </c>
      <c r="F218" s="103">
        <f>'[1]Tab 1.5'!J335</f>
        <v>0</v>
      </c>
      <c r="G218" s="103">
        <f>'[1]Tab 1.5'!K335</f>
        <v>0</v>
      </c>
      <c r="H218" s="103">
        <f>'[1]Tab 1.5'!L335</f>
        <v>0</v>
      </c>
      <c r="I218" s="103">
        <f>'[1]Tab 1.5'!M335</f>
        <v>3</v>
      </c>
      <c r="J218" s="103">
        <f>'[1]Tab 1.5'!N335</f>
        <v>2</v>
      </c>
      <c r="K218" s="103">
        <f>'[1]Tab 1.5'!O335</f>
        <v>1</v>
      </c>
      <c r="L218" s="103">
        <f>'[1]Tab 1.5'!P335</f>
        <v>0</v>
      </c>
      <c r="M218" s="103">
        <f>'[1]Tab 1.5'!Q335</f>
        <v>0</v>
      </c>
    </row>
    <row r="219" spans="1:13" ht="10.9" customHeight="1">
      <c r="A219" s="66">
        <f>IF(D219&lt;&gt;"",COUNTA($D$14:D219),"")</f>
        <v>187</v>
      </c>
      <c r="B219" s="105" t="s">
        <v>46</v>
      </c>
      <c r="C219" s="107">
        <f>'[1]Tab 1.5'!G337</f>
        <v>87</v>
      </c>
      <c r="D219" s="107">
        <f>'[1]Tab 1.5'!H337</f>
        <v>38</v>
      </c>
      <c r="E219" s="107">
        <f>'[1]Tab 1.5'!I337</f>
        <v>25</v>
      </c>
      <c r="F219" s="107">
        <f>'[1]Tab 1.5'!J337</f>
        <v>0</v>
      </c>
      <c r="G219" s="107">
        <f>'[1]Tab 1.5'!K337</f>
        <v>12</v>
      </c>
      <c r="H219" s="107">
        <f>'[1]Tab 1.5'!L337</f>
        <v>1</v>
      </c>
      <c r="I219" s="107">
        <f>'[1]Tab 1.5'!M337</f>
        <v>49</v>
      </c>
      <c r="J219" s="107">
        <f>'[1]Tab 1.5'!N337</f>
        <v>2</v>
      </c>
      <c r="K219" s="107">
        <f>'[1]Tab 1.5'!O337</f>
        <v>15</v>
      </c>
      <c r="L219" s="107">
        <f>'[1]Tab 1.5'!P337</f>
        <v>0</v>
      </c>
      <c r="M219" s="107">
        <f>'[1]Tab 1.5'!Q337</f>
        <v>32</v>
      </c>
    </row>
    <row r="220" spans="1:13" ht="19.899999999999999" customHeight="1">
      <c r="A220" s="66" t="str">
        <f>IF(D220&lt;&gt;"",COUNTA($D$14:D220),"")</f>
        <v/>
      </c>
      <c r="B220" s="72" t="s">
        <v>209</v>
      </c>
      <c r="C220" s="103"/>
      <c r="D220" s="103"/>
      <c r="E220" s="103"/>
      <c r="F220" s="103"/>
      <c r="G220" s="103"/>
      <c r="H220" s="103"/>
      <c r="I220" s="103"/>
      <c r="J220" s="103"/>
      <c r="K220" s="103"/>
      <c r="L220" s="103"/>
      <c r="M220" s="103"/>
    </row>
    <row r="221" spans="1:13" ht="10.9" customHeight="1">
      <c r="A221" s="66">
        <f>IF(D221&lt;&gt;"",COUNTA($D$14:D221),"")</f>
        <v>188</v>
      </c>
      <c r="B221" s="72" t="s">
        <v>160</v>
      </c>
      <c r="C221" s="103">
        <f>'[1]Tab 1.5'!G338</f>
        <v>67</v>
      </c>
      <c r="D221" s="103">
        <f>'[1]Tab 1.5'!H338</f>
        <v>3</v>
      </c>
      <c r="E221" s="103">
        <f>'[1]Tab 1.5'!I338</f>
        <v>0</v>
      </c>
      <c r="F221" s="103">
        <f>'[1]Tab 1.5'!J338</f>
        <v>0</v>
      </c>
      <c r="G221" s="103">
        <f>'[1]Tab 1.5'!K338</f>
        <v>3</v>
      </c>
      <c r="H221" s="103">
        <f>'[1]Tab 1.5'!L338</f>
        <v>0</v>
      </c>
      <c r="I221" s="103">
        <f>'[1]Tab 1.5'!M338</f>
        <v>64</v>
      </c>
      <c r="J221" s="103">
        <f>'[1]Tab 1.5'!N338</f>
        <v>0</v>
      </c>
      <c r="K221" s="103">
        <f>'[1]Tab 1.5'!O338</f>
        <v>0</v>
      </c>
      <c r="L221" s="103">
        <f>'[1]Tab 1.5'!P338</f>
        <v>0</v>
      </c>
      <c r="M221" s="103">
        <f>'[1]Tab 1.5'!Q338</f>
        <v>64</v>
      </c>
    </row>
    <row r="222" spans="1:13" ht="10.9" customHeight="1">
      <c r="A222" s="66">
        <f>IF(D222&lt;&gt;"",COUNTA($D$14:D222),"")</f>
        <v>189</v>
      </c>
      <c r="B222" s="72" t="s">
        <v>161</v>
      </c>
      <c r="C222" s="103">
        <f>'[1]Tab 1.5'!G339</f>
        <v>58</v>
      </c>
      <c r="D222" s="103">
        <f>'[1]Tab 1.5'!H339</f>
        <v>17</v>
      </c>
      <c r="E222" s="103">
        <f>'[1]Tab 1.5'!I339</f>
        <v>0</v>
      </c>
      <c r="F222" s="103">
        <f>'[1]Tab 1.5'!J339</f>
        <v>0</v>
      </c>
      <c r="G222" s="103">
        <f>'[1]Tab 1.5'!K339</f>
        <v>17</v>
      </c>
      <c r="H222" s="103">
        <f>'[1]Tab 1.5'!L339</f>
        <v>0</v>
      </c>
      <c r="I222" s="103">
        <f>'[1]Tab 1.5'!M339</f>
        <v>41</v>
      </c>
      <c r="J222" s="103">
        <f>'[1]Tab 1.5'!N339</f>
        <v>0</v>
      </c>
      <c r="K222" s="103">
        <f>'[1]Tab 1.5'!O339</f>
        <v>2</v>
      </c>
      <c r="L222" s="103">
        <f>'[1]Tab 1.5'!P339</f>
        <v>0</v>
      </c>
      <c r="M222" s="103">
        <f>'[1]Tab 1.5'!Q339</f>
        <v>39</v>
      </c>
    </row>
    <row r="223" spans="1:13" ht="10.9" customHeight="1">
      <c r="A223" s="66">
        <f>IF(D223&lt;&gt;"",COUNTA($D$14:D223),"")</f>
        <v>190</v>
      </c>
      <c r="B223" s="72" t="s">
        <v>162</v>
      </c>
      <c r="C223" s="103">
        <f>'[1]Tab 1.5'!G340</f>
        <v>37</v>
      </c>
      <c r="D223" s="103">
        <f>'[1]Tab 1.5'!H340</f>
        <v>30</v>
      </c>
      <c r="E223" s="103">
        <f>'[1]Tab 1.5'!I340</f>
        <v>1</v>
      </c>
      <c r="F223" s="103">
        <f>'[1]Tab 1.5'!J340</f>
        <v>0</v>
      </c>
      <c r="G223" s="103">
        <f>'[1]Tab 1.5'!K340</f>
        <v>29</v>
      </c>
      <c r="H223" s="103">
        <f>'[1]Tab 1.5'!L340</f>
        <v>0</v>
      </c>
      <c r="I223" s="103">
        <f>'[1]Tab 1.5'!M340</f>
        <v>7</v>
      </c>
      <c r="J223" s="103">
        <f>'[1]Tab 1.5'!N340</f>
        <v>0</v>
      </c>
      <c r="K223" s="103">
        <f>'[1]Tab 1.5'!O340</f>
        <v>3</v>
      </c>
      <c r="L223" s="103">
        <f>'[1]Tab 1.5'!P340</f>
        <v>0</v>
      </c>
      <c r="M223" s="103">
        <f>'[1]Tab 1.5'!Q340</f>
        <v>4</v>
      </c>
    </row>
    <row r="224" spans="1:13" ht="10.9" customHeight="1">
      <c r="A224" s="66">
        <f>IF(D224&lt;&gt;"",COUNTA($D$14:D224),"")</f>
        <v>191</v>
      </c>
      <c r="B224" s="72" t="s">
        <v>163</v>
      </c>
      <c r="C224" s="103">
        <f>'[1]Tab 1.5'!G341</f>
        <v>36</v>
      </c>
      <c r="D224" s="103">
        <f>'[1]Tab 1.5'!H341</f>
        <v>22</v>
      </c>
      <c r="E224" s="103">
        <f>'[1]Tab 1.5'!I341</f>
        <v>7</v>
      </c>
      <c r="F224" s="103">
        <f>'[1]Tab 1.5'!J341</f>
        <v>0</v>
      </c>
      <c r="G224" s="103">
        <f>'[1]Tab 1.5'!K341</f>
        <v>14</v>
      </c>
      <c r="H224" s="103">
        <f>'[1]Tab 1.5'!L341</f>
        <v>1</v>
      </c>
      <c r="I224" s="103">
        <f>'[1]Tab 1.5'!M341</f>
        <v>14</v>
      </c>
      <c r="J224" s="103">
        <f>'[1]Tab 1.5'!N341</f>
        <v>0</v>
      </c>
      <c r="K224" s="103">
        <f>'[1]Tab 1.5'!O341</f>
        <v>10</v>
      </c>
      <c r="L224" s="103">
        <f>'[1]Tab 1.5'!P341</f>
        <v>0</v>
      </c>
      <c r="M224" s="103">
        <f>'[1]Tab 1.5'!Q341</f>
        <v>4</v>
      </c>
    </row>
    <row r="225" spans="1:13" ht="10.9" customHeight="1">
      <c r="A225" s="66">
        <f>IF(D225&lt;&gt;"",COUNTA($D$14:D225),"")</f>
        <v>192</v>
      </c>
      <c r="B225" s="72" t="s">
        <v>164</v>
      </c>
      <c r="C225" s="103">
        <f>'[1]Tab 1.5'!G342</f>
        <v>43</v>
      </c>
      <c r="D225" s="103">
        <f>'[1]Tab 1.5'!H342</f>
        <v>31</v>
      </c>
      <c r="E225" s="103">
        <f>'[1]Tab 1.5'!I342</f>
        <v>21</v>
      </c>
      <c r="F225" s="103">
        <f>'[1]Tab 1.5'!J342</f>
        <v>0</v>
      </c>
      <c r="G225" s="103">
        <f>'[1]Tab 1.5'!K342</f>
        <v>10</v>
      </c>
      <c r="H225" s="103">
        <f>'[1]Tab 1.5'!L342</f>
        <v>0</v>
      </c>
      <c r="I225" s="103">
        <f>'[1]Tab 1.5'!M342</f>
        <v>12</v>
      </c>
      <c r="J225" s="103">
        <f>'[1]Tab 1.5'!N342</f>
        <v>0</v>
      </c>
      <c r="K225" s="103">
        <f>'[1]Tab 1.5'!O342</f>
        <v>10</v>
      </c>
      <c r="L225" s="103">
        <f>'[1]Tab 1.5'!P342</f>
        <v>0</v>
      </c>
      <c r="M225" s="103">
        <f>'[1]Tab 1.5'!Q342</f>
        <v>2</v>
      </c>
    </row>
    <row r="226" spans="1:13" ht="10.9" customHeight="1">
      <c r="A226" s="66">
        <f>IF(D226&lt;&gt;"",COUNTA($D$14:D226),"")</f>
        <v>193</v>
      </c>
      <c r="B226" s="72" t="s">
        <v>165</v>
      </c>
      <c r="C226" s="103">
        <f>'[1]Tab 1.5'!G343</f>
        <v>41</v>
      </c>
      <c r="D226" s="103">
        <f>'[1]Tab 1.5'!H343</f>
        <v>27</v>
      </c>
      <c r="E226" s="103">
        <f>'[1]Tab 1.5'!I343</f>
        <v>20</v>
      </c>
      <c r="F226" s="103">
        <f>'[1]Tab 1.5'!J343</f>
        <v>0</v>
      </c>
      <c r="G226" s="103">
        <f>'[1]Tab 1.5'!K343</f>
        <v>6</v>
      </c>
      <c r="H226" s="103">
        <f>'[1]Tab 1.5'!L343</f>
        <v>1</v>
      </c>
      <c r="I226" s="103">
        <f>'[1]Tab 1.5'!M343</f>
        <v>14</v>
      </c>
      <c r="J226" s="103">
        <f>'[1]Tab 1.5'!N343</f>
        <v>0</v>
      </c>
      <c r="K226" s="103">
        <f>'[1]Tab 1.5'!O343</f>
        <v>14</v>
      </c>
      <c r="L226" s="103">
        <f>'[1]Tab 1.5'!P343</f>
        <v>0</v>
      </c>
      <c r="M226" s="103">
        <f>'[1]Tab 1.5'!Q343</f>
        <v>0</v>
      </c>
    </row>
    <row r="227" spans="1:13" ht="10.9" customHeight="1">
      <c r="A227" s="66">
        <f>IF(D227&lt;&gt;"",COUNTA($D$14:D227),"")</f>
        <v>194</v>
      </c>
      <c r="B227" s="72" t="s">
        <v>166</v>
      </c>
      <c r="C227" s="103">
        <f>'[1]Tab 1.5'!G344</f>
        <v>43</v>
      </c>
      <c r="D227" s="103">
        <f>'[1]Tab 1.5'!H344</f>
        <v>36</v>
      </c>
      <c r="E227" s="103">
        <f>'[1]Tab 1.5'!I344</f>
        <v>33</v>
      </c>
      <c r="F227" s="103">
        <f>'[1]Tab 1.5'!J344</f>
        <v>0</v>
      </c>
      <c r="G227" s="103">
        <f>'[1]Tab 1.5'!K344</f>
        <v>2</v>
      </c>
      <c r="H227" s="103">
        <f>'[1]Tab 1.5'!L344</f>
        <v>1</v>
      </c>
      <c r="I227" s="103">
        <f>'[1]Tab 1.5'!M344</f>
        <v>7</v>
      </c>
      <c r="J227" s="103">
        <f>'[1]Tab 1.5'!N344</f>
        <v>0</v>
      </c>
      <c r="K227" s="103">
        <f>'[1]Tab 1.5'!O344</f>
        <v>7</v>
      </c>
      <c r="L227" s="103">
        <f>'[1]Tab 1.5'!P344</f>
        <v>0</v>
      </c>
      <c r="M227" s="103">
        <f>'[1]Tab 1.5'!Q344</f>
        <v>0</v>
      </c>
    </row>
    <row r="228" spans="1:13" ht="10.9" customHeight="1">
      <c r="A228" s="66">
        <f>IF(D228&lt;&gt;"",COUNTA($D$14:D228),"")</f>
        <v>195</v>
      </c>
      <c r="B228" s="72" t="s">
        <v>167</v>
      </c>
      <c r="C228" s="103">
        <f>'[1]Tab 1.5'!G345</f>
        <v>49</v>
      </c>
      <c r="D228" s="103">
        <f>'[1]Tab 1.5'!H345</f>
        <v>41</v>
      </c>
      <c r="E228" s="103">
        <f>'[1]Tab 1.5'!I345</f>
        <v>27</v>
      </c>
      <c r="F228" s="103">
        <f>'[1]Tab 1.5'!J345</f>
        <v>0</v>
      </c>
      <c r="G228" s="103">
        <f>'[1]Tab 1.5'!K345</f>
        <v>13</v>
      </c>
      <c r="H228" s="103">
        <f>'[1]Tab 1.5'!L345</f>
        <v>1</v>
      </c>
      <c r="I228" s="103">
        <f>'[1]Tab 1.5'!M345</f>
        <v>8</v>
      </c>
      <c r="J228" s="103">
        <f>'[1]Tab 1.5'!N345</f>
        <v>0</v>
      </c>
      <c r="K228" s="103">
        <f>'[1]Tab 1.5'!O345</f>
        <v>8</v>
      </c>
      <c r="L228" s="103">
        <f>'[1]Tab 1.5'!P345</f>
        <v>0</v>
      </c>
      <c r="M228" s="103">
        <f>'[1]Tab 1.5'!Q345</f>
        <v>0</v>
      </c>
    </row>
    <row r="229" spans="1:13" ht="10.9" customHeight="1">
      <c r="A229" s="66">
        <f>IF(D229&lt;&gt;"",COUNTA($D$14:D229),"")</f>
        <v>196</v>
      </c>
      <c r="B229" s="72" t="s">
        <v>168</v>
      </c>
      <c r="C229" s="103">
        <f>'[1]Tab 1.5'!G346</f>
        <v>39</v>
      </c>
      <c r="D229" s="103">
        <f>'[1]Tab 1.5'!H346</f>
        <v>36</v>
      </c>
      <c r="E229" s="103">
        <f>'[1]Tab 1.5'!I346</f>
        <v>29</v>
      </c>
      <c r="F229" s="103">
        <f>'[1]Tab 1.5'!J346</f>
        <v>0</v>
      </c>
      <c r="G229" s="103">
        <f>'[1]Tab 1.5'!K346</f>
        <v>6</v>
      </c>
      <c r="H229" s="103">
        <f>'[1]Tab 1.5'!L346</f>
        <v>1</v>
      </c>
      <c r="I229" s="103">
        <f>'[1]Tab 1.5'!M346</f>
        <v>3</v>
      </c>
      <c r="J229" s="103">
        <f>'[1]Tab 1.5'!N346</f>
        <v>0</v>
      </c>
      <c r="K229" s="103">
        <f>'[1]Tab 1.5'!O346</f>
        <v>3</v>
      </c>
      <c r="L229" s="103">
        <f>'[1]Tab 1.5'!P346</f>
        <v>0</v>
      </c>
      <c r="M229" s="103">
        <f>'[1]Tab 1.5'!Q346</f>
        <v>0</v>
      </c>
    </row>
    <row r="230" spans="1:13" ht="10.9" customHeight="1">
      <c r="A230" s="66">
        <f>IF(D230&lt;&gt;"",COUNTA($D$14:D230),"")</f>
        <v>197</v>
      </c>
      <c r="B230" s="72" t="s">
        <v>169</v>
      </c>
      <c r="C230" s="103">
        <f>'[1]Tab 1.5'!G347</f>
        <v>30</v>
      </c>
      <c r="D230" s="103">
        <f>'[1]Tab 1.5'!H347</f>
        <v>16</v>
      </c>
      <c r="E230" s="103">
        <f>'[1]Tab 1.5'!I347</f>
        <v>12</v>
      </c>
      <c r="F230" s="103">
        <f>'[1]Tab 1.5'!J347</f>
        <v>0</v>
      </c>
      <c r="G230" s="103">
        <f>'[1]Tab 1.5'!K347</f>
        <v>4</v>
      </c>
      <c r="H230" s="103">
        <f>'[1]Tab 1.5'!L347</f>
        <v>0</v>
      </c>
      <c r="I230" s="103">
        <f>'[1]Tab 1.5'!M347</f>
        <v>14</v>
      </c>
      <c r="J230" s="103">
        <f>'[1]Tab 1.5'!N347</f>
        <v>5</v>
      </c>
      <c r="K230" s="103">
        <f>'[1]Tab 1.5'!O347</f>
        <v>7</v>
      </c>
      <c r="L230" s="103">
        <f>'[1]Tab 1.5'!P347</f>
        <v>2</v>
      </c>
      <c r="M230" s="103">
        <f>'[1]Tab 1.5'!Q347</f>
        <v>0</v>
      </c>
    </row>
    <row r="231" spans="1:13" ht="10.9" customHeight="1">
      <c r="A231" s="66">
        <f>IF(D231&lt;&gt;"",COUNTA($D$14:D231),"")</f>
        <v>198</v>
      </c>
      <c r="B231" s="105" t="s">
        <v>46</v>
      </c>
      <c r="C231" s="107">
        <f>'[1]Tab 1.5'!G349</f>
        <v>443</v>
      </c>
      <c r="D231" s="107">
        <f>'[1]Tab 1.5'!H349</f>
        <v>259</v>
      </c>
      <c r="E231" s="107">
        <f>'[1]Tab 1.5'!I349</f>
        <v>150</v>
      </c>
      <c r="F231" s="107">
        <f>'[1]Tab 1.5'!J349</f>
        <v>0</v>
      </c>
      <c r="G231" s="107">
        <f>'[1]Tab 1.5'!K349</f>
        <v>104</v>
      </c>
      <c r="H231" s="107">
        <f>'[1]Tab 1.5'!L349</f>
        <v>5</v>
      </c>
      <c r="I231" s="107">
        <f>'[1]Tab 1.5'!M349</f>
        <v>184</v>
      </c>
      <c r="J231" s="107">
        <f>'[1]Tab 1.5'!N349</f>
        <v>5</v>
      </c>
      <c r="K231" s="107">
        <f>'[1]Tab 1.5'!O349</f>
        <v>64</v>
      </c>
      <c r="L231" s="107">
        <f>'[1]Tab 1.5'!P349</f>
        <v>2</v>
      </c>
      <c r="M231" s="107">
        <f>'[1]Tab 1.5'!Q349</f>
        <v>113</v>
      </c>
    </row>
    <row r="232" spans="1:13" ht="19.899999999999999" customHeight="1">
      <c r="A232" s="66" t="str">
        <f>IF(D232&lt;&gt;"",COUNTA($D$14:D232),"")</f>
        <v/>
      </c>
      <c r="B232" s="72" t="s">
        <v>195</v>
      </c>
      <c r="C232" s="103"/>
      <c r="D232" s="103"/>
      <c r="E232" s="103"/>
      <c r="F232" s="103"/>
      <c r="G232" s="103"/>
      <c r="H232" s="103"/>
      <c r="I232" s="103"/>
      <c r="J232" s="103"/>
      <c r="K232" s="103"/>
      <c r="L232" s="103"/>
      <c r="M232" s="103"/>
    </row>
    <row r="233" spans="1:13" ht="10.9" customHeight="1">
      <c r="A233" s="66">
        <f>IF(D233&lt;&gt;"",COUNTA($D$14:D233),"")</f>
        <v>199</v>
      </c>
      <c r="B233" s="72" t="s">
        <v>160</v>
      </c>
      <c r="C233" s="103">
        <f>'[1]Tab 1.5'!G350</f>
        <v>6</v>
      </c>
      <c r="D233" s="103">
        <f>'[1]Tab 1.5'!H350</f>
        <v>0</v>
      </c>
      <c r="E233" s="103">
        <f>'[1]Tab 1.5'!I350</f>
        <v>0</v>
      </c>
      <c r="F233" s="103">
        <f>'[1]Tab 1.5'!J350</f>
        <v>0</v>
      </c>
      <c r="G233" s="103">
        <f>'[1]Tab 1.5'!K350</f>
        <v>0</v>
      </c>
      <c r="H233" s="103">
        <f>'[1]Tab 1.5'!L350</f>
        <v>0</v>
      </c>
      <c r="I233" s="103">
        <f>'[1]Tab 1.5'!M350</f>
        <v>6</v>
      </c>
      <c r="J233" s="103">
        <f>'[1]Tab 1.5'!N350</f>
        <v>0</v>
      </c>
      <c r="K233" s="103">
        <f>'[1]Tab 1.5'!O350</f>
        <v>0</v>
      </c>
      <c r="L233" s="103">
        <f>'[1]Tab 1.5'!P350</f>
        <v>0</v>
      </c>
      <c r="M233" s="103">
        <f>'[1]Tab 1.5'!Q350</f>
        <v>6</v>
      </c>
    </row>
    <row r="234" spans="1:13" ht="10.9" customHeight="1">
      <c r="A234" s="66">
        <f>IF(D234&lt;&gt;"",COUNTA($D$14:D234),"")</f>
        <v>200</v>
      </c>
      <c r="B234" s="72" t="s">
        <v>161</v>
      </c>
      <c r="C234" s="103">
        <f>'[1]Tab 1.5'!G351</f>
        <v>15</v>
      </c>
      <c r="D234" s="103">
        <f>'[1]Tab 1.5'!H351</f>
        <v>0</v>
      </c>
      <c r="E234" s="103">
        <f>'[1]Tab 1.5'!I351</f>
        <v>0</v>
      </c>
      <c r="F234" s="103">
        <f>'[1]Tab 1.5'!J351</f>
        <v>0</v>
      </c>
      <c r="G234" s="103">
        <f>'[1]Tab 1.5'!K351</f>
        <v>0</v>
      </c>
      <c r="H234" s="103">
        <f>'[1]Tab 1.5'!L351</f>
        <v>0</v>
      </c>
      <c r="I234" s="103">
        <f>'[1]Tab 1.5'!M351</f>
        <v>15</v>
      </c>
      <c r="J234" s="103">
        <f>'[1]Tab 1.5'!N351</f>
        <v>0</v>
      </c>
      <c r="K234" s="103">
        <f>'[1]Tab 1.5'!O351</f>
        <v>2</v>
      </c>
      <c r="L234" s="103">
        <f>'[1]Tab 1.5'!P351</f>
        <v>0</v>
      </c>
      <c r="M234" s="103">
        <f>'[1]Tab 1.5'!Q351</f>
        <v>13</v>
      </c>
    </row>
    <row r="235" spans="1:13" ht="10.9" customHeight="1">
      <c r="A235" s="66">
        <f>IF(D235&lt;&gt;"",COUNTA($D$14:D235),"")</f>
        <v>201</v>
      </c>
      <c r="B235" s="72" t="s">
        <v>162</v>
      </c>
      <c r="C235" s="103">
        <f>'[1]Tab 1.5'!G352</f>
        <v>4</v>
      </c>
      <c r="D235" s="103">
        <f>'[1]Tab 1.5'!H352</f>
        <v>0</v>
      </c>
      <c r="E235" s="103">
        <f>'[1]Tab 1.5'!I352</f>
        <v>0</v>
      </c>
      <c r="F235" s="103">
        <f>'[1]Tab 1.5'!J352</f>
        <v>0</v>
      </c>
      <c r="G235" s="103">
        <f>'[1]Tab 1.5'!K352</f>
        <v>0</v>
      </c>
      <c r="H235" s="103">
        <f>'[1]Tab 1.5'!L352</f>
        <v>0</v>
      </c>
      <c r="I235" s="103">
        <f>'[1]Tab 1.5'!M352</f>
        <v>4</v>
      </c>
      <c r="J235" s="103">
        <f>'[1]Tab 1.5'!N352</f>
        <v>0</v>
      </c>
      <c r="K235" s="103">
        <f>'[1]Tab 1.5'!O352</f>
        <v>1</v>
      </c>
      <c r="L235" s="103">
        <f>'[1]Tab 1.5'!P352</f>
        <v>0</v>
      </c>
      <c r="M235" s="103">
        <f>'[1]Tab 1.5'!Q352</f>
        <v>3</v>
      </c>
    </row>
    <row r="236" spans="1:13" ht="10.9" customHeight="1">
      <c r="A236" s="66">
        <f>IF(D236&lt;&gt;"",COUNTA($D$14:D236),"")</f>
        <v>202</v>
      </c>
      <c r="B236" s="72" t="s">
        <v>163</v>
      </c>
      <c r="C236" s="103">
        <f>'[1]Tab 1.5'!G353</f>
        <v>3</v>
      </c>
      <c r="D236" s="103">
        <f>'[1]Tab 1.5'!H353</f>
        <v>0</v>
      </c>
      <c r="E236" s="103">
        <f>'[1]Tab 1.5'!I353</f>
        <v>0</v>
      </c>
      <c r="F236" s="103">
        <f>'[1]Tab 1.5'!J353</f>
        <v>0</v>
      </c>
      <c r="G236" s="103">
        <f>'[1]Tab 1.5'!K353</f>
        <v>0</v>
      </c>
      <c r="H236" s="103">
        <f>'[1]Tab 1.5'!L353</f>
        <v>0</v>
      </c>
      <c r="I236" s="103">
        <f>'[1]Tab 1.5'!M353</f>
        <v>3</v>
      </c>
      <c r="J236" s="103">
        <f>'[1]Tab 1.5'!N353</f>
        <v>0</v>
      </c>
      <c r="K236" s="103">
        <f>'[1]Tab 1.5'!O353</f>
        <v>3</v>
      </c>
      <c r="L236" s="103">
        <f>'[1]Tab 1.5'!P353</f>
        <v>0</v>
      </c>
      <c r="M236" s="103">
        <f>'[1]Tab 1.5'!Q353</f>
        <v>0</v>
      </c>
    </row>
    <row r="237" spans="1:13" ht="10.9" customHeight="1">
      <c r="A237" s="66">
        <f>IF(D237&lt;&gt;"",COUNTA($D$14:D237),"")</f>
        <v>203</v>
      </c>
      <c r="B237" s="72" t="s">
        <v>164</v>
      </c>
      <c r="C237" s="103">
        <f>'[1]Tab 1.5'!G354</f>
        <v>8</v>
      </c>
      <c r="D237" s="103">
        <f>'[1]Tab 1.5'!H354</f>
        <v>5</v>
      </c>
      <c r="E237" s="103">
        <f>'[1]Tab 1.5'!I354</f>
        <v>4</v>
      </c>
      <c r="F237" s="103">
        <f>'[1]Tab 1.5'!J354</f>
        <v>0</v>
      </c>
      <c r="G237" s="103">
        <f>'[1]Tab 1.5'!K354</f>
        <v>0</v>
      </c>
      <c r="H237" s="103">
        <f>'[1]Tab 1.5'!L354</f>
        <v>1</v>
      </c>
      <c r="I237" s="103">
        <f>'[1]Tab 1.5'!M354</f>
        <v>3</v>
      </c>
      <c r="J237" s="103">
        <f>'[1]Tab 1.5'!N354</f>
        <v>0</v>
      </c>
      <c r="K237" s="103">
        <f>'[1]Tab 1.5'!O354</f>
        <v>3</v>
      </c>
      <c r="L237" s="103">
        <f>'[1]Tab 1.5'!P354</f>
        <v>0</v>
      </c>
      <c r="M237" s="103">
        <f>'[1]Tab 1.5'!Q354</f>
        <v>0</v>
      </c>
    </row>
    <row r="238" spans="1:13" ht="10.9" customHeight="1">
      <c r="A238" s="66">
        <f>IF(D238&lt;&gt;"",COUNTA($D$14:D238),"")</f>
        <v>204</v>
      </c>
      <c r="B238" s="72" t="s">
        <v>165</v>
      </c>
      <c r="C238" s="103">
        <f>'[1]Tab 1.5'!G355</f>
        <v>6</v>
      </c>
      <c r="D238" s="103">
        <f>'[1]Tab 1.5'!H355</f>
        <v>4</v>
      </c>
      <c r="E238" s="103">
        <f>'[1]Tab 1.5'!I355</f>
        <v>3</v>
      </c>
      <c r="F238" s="103">
        <f>'[1]Tab 1.5'!J355</f>
        <v>0</v>
      </c>
      <c r="G238" s="103">
        <f>'[1]Tab 1.5'!K355</f>
        <v>0</v>
      </c>
      <c r="H238" s="103">
        <f>'[1]Tab 1.5'!L355</f>
        <v>1</v>
      </c>
      <c r="I238" s="103">
        <f>'[1]Tab 1.5'!M355</f>
        <v>2</v>
      </c>
      <c r="J238" s="103">
        <f>'[1]Tab 1.5'!N355</f>
        <v>0</v>
      </c>
      <c r="K238" s="103">
        <f>'[1]Tab 1.5'!O355</f>
        <v>2</v>
      </c>
      <c r="L238" s="103">
        <f>'[1]Tab 1.5'!P355</f>
        <v>0</v>
      </c>
      <c r="M238" s="103">
        <f>'[1]Tab 1.5'!Q355</f>
        <v>0</v>
      </c>
    </row>
    <row r="239" spans="1:13" ht="10.9" customHeight="1">
      <c r="A239" s="66">
        <f>IF(D239&lt;&gt;"",COUNTA($D$14:D239),"")</f>
        <v>205</v>
      </c>
      <c r="B239" s="72" t="s">
        <v>166</v>
      </c>
      <c r="C239" s="103">
        <f>'[1]Tab 1.5'!G356</f>
        <v>0</v>
      </c>
      <c r="D239" s="103">
        <f>'[1]Tab 1.5'!H356</f>
        <v>0</v>
      </c>
      <c r="E239" s="103">
        <f>'[1]Tab 1.5'!I356</f>
        <v>0</v>
      </c>
      <c r="F239" s="103">
        <f>'[1]Tab 1.5'!J356</f>
        <v>0</v>
      </c>
      <c r="G239" s="103">
        <f>'[1]Tab 1.5'!K356</f>
        <v>0</v>
      </c>
      <c r="H239" s="103">
        <f>'[1]Tab 1.5'!L356</f>
        <v>0</v>
      </c>
      <c r="I239" s="103">
        <f>'[1]Tab 1.5'!M356</f>
        <v>0</v>
      </c>
      <c r="J239" s="103">
        <f>'[1]Tab 1.5'!N356</f>
        <v>0</v>
      </c>
      <c r="K239" s="103">
        <f>'[1]Tab 1.5'!O356</f>
        <v>0</v>
      </c>
      <c r="L239" s="103">
        <f>'[1]Tab 1.5'!P356</f>
        <v>0</v>
      </c>
      <c r="M239" s="103">
        <f>'[1]Tab 1.5'!Q356</f>
        <v>0</v>
      </c>
    </row>
    <row r="240" spans="1:13" ht="10.9" customHeight="1">
      <c r="A240" s="66">
        <f>IF(D240&lt;&gt;"",COUNTA($D$14:D240),"")</f>
        <v>206</v>
      </c>
      <c r="B240" s="72" t="s">
        <v>167</v>
      </c>
      <c r="C240" s="103">
        <f>'[1]Tab 1.5'!G357</f>
        <v>2</v>
      </c>
      <c r="D240" s="103">
        <f>'[1]Tab 1.5'!H357</f>
        <v>1</v>
      </c>
      <c r="E240" s="103">
        <f>'[1]Tab 1.5'!I357</f>
        <v>1</v>
      </c>
      <c r="F240" s="103">
        <f>'[1]Tab 1.5'!J357</f>
        <v>0</v>
      </c>
      <c r="G240" s="103">
        <f>'[1]Tab 1.5'!K357</f>
        <v>0</v>
      </c>
      <c r="H240" s="103">
        <f>'[1]Tab 1.5'!L357</f>
        <v>0</v>
      </c>
      <c r="I240" s="103">
        <f>'[1]Tab 1.5'!M357</f>
        <v>1</v>
      </c>
      <c r="J240" s="103">
        <f>'[1]Tab 1.5'!N357</f>
        <v>0</v>
      </c>
      <c r="K240" s="103">
        <f>'[1]Tab 1.5'!O357</f>
        <v>1</v>
      </c>
      <c r="L240" s="103">
        <f>'[1]Tab 1.5'!P357</f>
        <v>0</v>
      </c>
      <c r="M240" s="103">
        <f>'[1]Tab 1.5'!Q357</f>
        <v>0</v>
      </c>
    </row>
    <row r="241" spans="1:13" ht="10.9" customHeight="1">
      <c r="A241" s="66">
        <f>IF(D241&lt;&gt;"",COUNTA($D$14:D241),"")</f>
        <v>207</v>
      </c>
      <c r="B241" s="72" t="s">
        <v>168</v>
      </c>
      <c r="C241" s="103">
        <f>'[1]Tab 1.5'!G358</f>
        <v>5</v>
      </c>
      <c r="D241" s="103">
        <f>'[1]Tab 1.5'!H358</f>
        <v>5</v>
      </c>
      <c r="E241" s="103">
        <f>'[1]Tab 1.5'!I358</f>
        <v>5</v>
      </c>
      <c r="F241" s="103">
        <f>'[1]Tab 1.5'!J358</f>
        <v>0</v>
      </c>
      <c r="G241" s="103">
        <f>'[1]Tab 1.5'!K358</f>
        <v>0</v>
      </c>
      <c r="H241" s="103">
        <f>'[1]Tab 1.5'!L358</f>
        <v>0</v>
      </c>
      <c r="I241" s="103">
        <f>'[1]Tab 1.5'!M358</f>
        <v>0</v>
      </c>
      <c r="J241" s="103">
        <f>'[1]Tab 1.5'!N358</f>
        <v>0</v>
      </c>
      <c r="K241" s="103">
        <f>'[1]Tab 1.5'!O358</f>
        <v>0</v>
      </c>
      <c r="L241" s="103">
        <f>'[1]Tab 1.5'!P358</f>
        <v>0</v>
      </c>
      <c r="M241" s="103">
        <f>'[1]Tab 1.5'!Q358</f>
        <v>0</v>
      </c>
    </row>
    <row r="242" spans="1:13" ht="10.9" customHeight="1">
      <c r="A242" s="66">
        <f>IF(D242&lt;&gt;"",COUNTA($D$14:D242),"")</f>
        <v>208</v>
      </c>
      <c r="B242" s="72" t="s">
        <v>169</v>
      </c>
      <c r="C242" s="103">
        <f>'[1]Tab 1.5'!G359</f>
        <v>1</v>
      </c>
      <c r="D242" s="103">
        <f>'[1]Tab 1.5'!H359</f>
        <v>0</v>
      </c>
      <c r="E242" s="103">
        <f>'[1]Tab 1.5'!I359</f>
        <v>0</v>
      </c>
      <c r="F242" s="103">
        <f>'[1]Tab 1.5'!J359</f>
        <v>0</v>
      </c>
      <c r="G242" s="103">
        <f>'[1]Tab 1.5'!K359</f>
        <v>0</v>
      </c>
      <c r="H242" s="103">
        <f>'[1]Tab 1.5'!L359</f>
        <v>0</v>
      </c>
      <c r="I242" s="103">
        <f>'[1]Tab 1.5'!M359</f>
        <v>1</v>
      </c>
      <c r="J242" s="103">
        <f>'[1]Tab 1.5'!N359</f>
        <v>0</v>
      </c>
      <c r="K242" s="103">
        <f>'[1]Tab 1.5'!O359</f>
        <v>1</v>
      </c>
      <c r="L242" s="103">
        <f>'[1]Tab 1.5'!P359</f>
        <v>0</v>
      </c>
      <c r="M242" s="103">
        <f>'[1]Tab 1.5'!Q359</f>
        <v>0</v>
      </c>
    </row>
    <row r="243" spans="1:13" ht="10.9" customHeight="1">
      <c r="A243" s="66">
        <f>IF(D243&lt;&gt;"",COUNTA($D$14:D243),"")</f>
        <v>209</v>
      </c>
      <c r="B243" s="105" t="s">
        <v>46</v>
      </c>
      <c r="C243" s="107">
        <f>'[1]Tab 1.5'!G361</f>
        <v>50</v>
      </c>
      <c r="D243" s="107">
        <f>'[1]Tab 1.5'!H361</f>
        <v>15</v>
      </c>
      <c r="E243" s="107">
        <f>'[1]Tab 1.5'!I361</f>
        <v>13</v>
      </c>
      <c r="F243" s="107">
        <f>'[1]Tab 1.5'!J361</f>
        <v>0</v>
      </c>
      <c r="G243" s="107">
        <f>'[1]Tab 1.5'!K361</f>
        <v>0</v>
      </c>
      <c r="H243" s="107">
        <f>'[1]Tab 1.5'!L361</f>
        <v>2</v>
      </c>
      <c r="I243" s="107">
        <f>'[1]Tab 1.5'!M361</f>
        <v>35</v>
      </c>
      <c r="J243" s="107">
        <f>'[1]Tab 1.5'!N361</f>
        <v>0</v>
      </c>
      <c r="K243" s="107">
        <f>'[1]Tab 1.5'!O361</f>
        <v>13</v>
      </c>
      <c r="L243" s="107">
        <f>'[1]Tab 1.5'!P361</f>
        <v>0</v>
      </c>
      <c r="M243" s="107">
        <f>'[1]Tab 1.5'!Q361</f>
        <v>22</v>
      </c>
    </row>
    <row r="244" spans="1:13" ht="39.6" customHeight="1">
      <c r="A244" s="66" t="str">
        <f>IF(D244&lt;&gt;"",COUNTA($D$14:D244),"")</f>
        <v/>
      </c>
      <c r="B244" s="72" t="s">
        <v>207</v>
      </c>
      <c r="C244" s="103"/>
      <c r="D244" s="103"/>
      <c r="E244" s="103"/>
      <c r="F244" s="103"/>
      <c r="G244" s="103"/>
      <c r="H244" s="103"/>
      <c r="I244" s="103"/>
      <c r="J244" s="103"/>
      <c r="K244" s="103"/>
      <c r="L244" s="103"/>
      <c r="M244" s="103"/>
    </row>
    <row r="245" spans="1:13" ht="10.9" customHeight="1">
      <c r="A245" s="66">
        <f>IF(D245&lt;&gt;"",COUNTA($D$14:D245),"")</f>
        <v>210</v>
      </c>
      <c r="B245" s="72" t="s">
        <v>160</v>
      </c>
      <c r="C245" s="103">
        <f>'[1]Tab 1.5'!G362</f>
        <v>51</v>
      </c>
      <c r="D245" s="103">
        <f>'[1]Tab 1.5'!H362</f>
        <v>0</v>
      </c>
      <c r="E245" s="103">
        <f>'[1]Tab 1.5'!I362</f>
        <v>0</v>
      </c>
      <c r="F245" s="103">
        <f>'[1]Tab 1.5'!J362</f>
        <v>0</v>
      </c>
      <c r="G245" s="103">
        <f>'[1]Tab 1.5'!K362</f>
        <v>0</v>
      </c>
      <c r="H245" s="103">
        <f>'[1]Tab 1.5'!L362</f>
        <v>0</v>
      </c>
      <c r="I245" s="103">
        <f>'[1]Tab 1.5'!M362</f>
        <v>51</v>
      </c>
      <c r="J245" s="103">
        <f>'[1]Tab 1.5'!N362</f>
        <v>0</v>
      </c>
      <c r="K245" s="103">
        <f>'[1]Tab 1.5'!O362</f>
        <v>0</v>
      </c>
      <c r="L245" s="103">
        <f>'[1]Tab 1.5'!P362</f>
        <v>0</v>
      </c>
      <c r="M245" s="103">
        <f>'[1]Tab 1.5'!Q362</f>
        <v>51</v>
      </c>
    </row>
    <row r="246" spans="1:13" ht="10.9" customHeight="1">
      <c r="A246" s="66">
        <f>IF(D246&lt;&gt;"",COUNTA($D$14:D246),"")</f>
        <v>211</v>
      </c>
      <c r="B246" s="72" t="s">
        <v>161</v>
      </c>
      <c r="C246" s="103">
        <f>'[1]Tab 1.5'!G363</f>
        <v>38</v>
      </c>
      <c r="D246" s="103">
        <f>'[1]Tab 1.5'!H363</f>
        <v>5</v>
      </c>
      <c r="E246" s="103">
        <f>'[1]Tab 1.5'!I363</f>
        <v>0</v>
      </c>
      <c r="F246" s="103">
        <f>'[1]Tab 1.5'!J363</f>
        <v>0</v>
      </c>
      <c r="G246" s="103">
        <f>'[1]Tab 1.5'!K363</f>
        <v>5</v>
      </c>
      <c r="H246" s="103">
        <f>'[1]Tab 1.5'!L363</f>
        <v>0</v>
      </c>
      <c r="I246" s="103">
        <f>'[1]Tab 1.5'!M363</f>
        <v>33</v>
      </c>
      <c r="J246" s="103">
        <f>'[1]Tab 1.5'!N363</f>
        <v>0</v>
      </c>
      <c r="K246" s="103">
        <f>'[1]Tab 1.5'!O363</f>
        <v>1</v>
      </c>
      <c r="L246" s="103">
        <f>'[1]Tab 1.5'!P363</f>
        <v>0</v>
      </c>
      <c r="M246" s="103">
        <f>'[1]Tab 1.5'!Q363</f>
        <v>32</v>
      </c>
    </row>
    <row r="247" spans="1:13" ht="10.9" customHeight="1">
      <c r="A247" s="66">
        <f>IF(D247&lt;&gt;"",COUNTA($D$14:D247),"")</f>
        <v>212</v>
      </c>
      <c r="B247" s="72" t="s">
        <v>162</v>
      </c>
      <c r="C247" s="103">
        <f>'[1]Tab 1.5'!G364</f>
        <v>16</v>
      </c>
      <c r="D247" s="103">
        <f>'[1]Tab 1.5'!H364</f>
        <v>8</v>
      </c>
      <c r="E247" s="103">
        <f>'[1]Tab 1.5'!I364</f>
        <v>0</v>
      </c>
      <c r="F247" s="103">
        <f>'[1]Tab 1.5'!J364</f>
        <v>0</v>
      </c>
      <c r="G247" s="103">
        <f>'[1]Tab 1.5'!K364</f>
        <v>7</v>
      </c>
      <c r="H247" s="103">
        <f>'[1]Tab 1.5'!L364</f>
        <v>1</v>
      </c>
      <c r="I247" s="103">
        <f>'[1]Tab 1.5'!M364</f>
        <v>8</v>
      </c>
      <c r="J247" s="103">
        <f>'[1]Tab 1.5'!N364</f>
        <v>0</v>
      </c>
      <c r="K247" s="103">
        <f>'[1]Tab 1.5'!O364</f>
        <v>2</v>
      </c>
      <c r="L247" s="103">
        <f>'[1]Tab 1.5'!P364</f>
        <v>0</v>
      </c>
      <c r="M247" s="103">
        <f>'[1]Tab 1.5'!Q364</f>
        <v>6</v>
      </c>
    </row>
    <row r="248" spans="1:13" ht="10.9" customHeight="1">
      <c r="A248" s="66">
        <f>IF(D248&lt;&gt;"",COUNTA($D$14:D248),"")</f>
        <v>213</v>
      </c>
      <c r="B248" s="72" t="s">
        <v>163</v>
      </c>
      <c r="C248" s="103">
        <f>'[1]Tab 1.5'!G365</f>
        <v>8</v>
      </c>
      <c r="D248" s="103">
        <f>'[1]Tab 1.5'!H365</f>
        <v>6</v>
      </c>
      <c r="E248" s="103">
        <f>'[1]Tab 1.5'!I365</f>
        <v>0</v>
      </c>
      <c r="F248" s="103">
        <f>'[1]Tab 1.5'!J365</f>
        <v>0</v>
      </c>
      <c r="G248" s="103">
        <f>'[1]Tab 1.5'!K365</f>
        <v>5</v>
      </c>
      <c r="H248" s="103">
        <f>'[1]Tab 1.5'!L365</f>
        <v>1</v>
      </c>
      <c r="I248" s="103">
        <f>'[1]Tab 1.5'!M365</f>
        <v>2</v>
      </c>
      <c r="J248" s="103">
        <f>'[1]Tab 1.5'!N365</f>
        <v>0</v>
      </c>
      <c r="K248" s="103">
        <f>'[1]Tab 1.5'!O365</f>
        <v>2</v>
      </c>
      <c r="L248" s="103">
        <f>'[1]Tab 1.5'!P365</f>
        <v>0</v>
      </c>
      <c r="M248" s="103">
        <f>'[1]Tab 1.5'!Q365</f>
        <v>0</v>
      </c>
    </row>
    <row r="249" spans="1:13" ht="10.9" customHeight="1">
      <c r="A249" s="66">
        <f>IF(D249&lt;&gt;"",COUNTA($D$14:D249),"")</f>
        <v>214</v>
      </c>
      <c r="B249" s="72" t="s">
        <v>164</v>
      </c>
      <c r="C249" s="103">
        <f>'[1]Tab 1.5'!G366</f>
        <v>14</v>
      </c>
      <c r="D249" s="103">
        <f>'[1]Tab 1.5'!H366</f>
        <v>6</v>
      </c>
      <c r="E249" s="103">
        <f>'[1]Tab 1.5'!I366</f>
        <v>0</v>
      </c>
      <c r="F249" s="103">
        <f>'[1]Tab 1.5'!J366</f>
        <v>0</v>
      </c>
      <c r="G249" s="103">
        <f>'[1]Tab 1.5'!K366</f>
        <v>5</v>
      </c>
      <c r="H249" s="103">
        <f>'[1]Tab 1.5'!L366</f>
        <v>1</v>
      </c>
      <c r="I249" s="103">
        <f>'[1]Tab 1.5'!M366</f>
        <v>8</v>
      </c>
      <c r="J249" s="103">
        <f>'[1]Tab 1.5'!N366</f>
        <v>1</v>
      </c>
      <c r="K249" s="103">
        <f>'[1]Tab 1.5'!O366</f>
        <v>6</v>
      </c>
      <c r="L249" s="103">
        <f>'[1]Tab 1.5'!P366</f>
        <v>0</v>
      </c>
      <c r="M249" s="103">
        <f>'[1]Tab 1.5'!Q366</f>
        <v>1</v>
      </c>
    </row>
    <row r="250" spans="1:13" ht="10.9" customHeight="1">
      <c r="A250" s="66">
        <f>IF(D250&lt;&gt;"",COUNTA($D$14:D250),"")</f>
        <v>215</v>
      </c>
      <c r="B250" s="72" t="s">
        <v>165</v>
      </c>
      <c r="C250" s="103">
        <f>'[1]Tab 1.5'!G367</f>
        <v>10</v>
      </c>
      <c r="D250" s="103">
        <f>'[1]Tab 1.5'!H367</f>
        <v>6</v>
      </c>
      <c r="E250" s="103">
        <f>'[1]Tab 1.5'!I367</f>
        <v>0</v>
      </c>
      <c r="F250" s="103">
        <f>'[1]Tab 1.5'!J367</f>
        <v>0</v>
      </c>
      <c r="G250" s="103">
        <f>'[1]Tab 1.5'!K367</f>
        <v>2</v>
      </c>
      <c r="H250" s="103">
        <f>'[1]Tab 1.5'!L367</f>
        <v>4</v>
      </c>
      <c r="I250" s="103">
        <f>'[1]Tab 1.5'!M367</f>
        <v>4</v>
      </c>
      <c r="J250" s="103">
        <f>'[1]Tab 1.5'!N367</f>
        <v>0</v>
      </c>
      <c r="K250" s="103">
        <f>'[1]Tab 1.5'!O367</f>
        <v>3</v>
      </c>
      <c r="L250" s="103">
        <f>'[1]Tab 1.5'!P367</f>
        <v>0</v>
      </c>
      <c r="M250" s="103">
        <f>'[1]Tab 1.5'!Q367</f>
        <v>1</v>
      </c>
    </row>
    <row r="251" spans="1:13" ht="10.9" customHeight="1">
      <c r="A251" s="66">
        <f>IF(D251&lt;&gt;"",COUNTA($D$14:D251),"")</f>
        <v>216</v>
      </c>
      <c r="B251" s="72" t="s">
        <v>166</v>
      </c>
      <c r="C251" s="103">
        <f>'[1]Tab 1.5'!G368</f>
        <v>15</v>
      </c>
      <c r="D251" s="103">
        <f>'[1]Tab 1.5'!H368</f>
        <v>5</v>
      </c>
      <c r="E251" s="103">
        <f>'[1]Tab 1.5'!I368</f>
        <v>0</v>
      </c>
      <c r="F251" s="103">
        <f>'[1]Tab 1.5'!J368</f>
        <v>0</v>
      </c>
      <c r="G251" s="103">
        <f>'[1]Tab 1.5'!K368</f>
        <v>1</v>
      </c>
      <c r="H251" s="103">
        <f>'[1]Tab 1.5'!L368</f>
        <v>4</v>
      </c>
      <c r="I251" s="103">
        <f>'[1]Tab 1.5'!M368</f>
        <v>10</v>
      </c>
      <c r="J251" s="103">
        <f>'[1]Tab 1.5'!N368</f>
        <v>0</v>
      </c>
      <c r="K251" s="103">
        <f>'[1]Tab 1.5'!O368</f>
        <v>10</v>
      </c>
      <c r="L251" s="103">
        <f>'[1]Tab 1.5'!P368</f>
        <v>0</v>
      </c>
      <c r="M251" s="103">
        <f>'[1]Tab 1.5'!Q368</f>
        <v>0</v>
      </c>
    </row>
    <row r="252" spans="1:13" ht="10.9" customHeight="1">
      <c r="A252" s="66">
        <f>IF(D252&lt;&gt;"",COUNTA($D$14:D252),"")</f>
        <v>217</v>
      </c>
      <c r="B252" s="72" t="s">
        <v>167</v>
      </c>
      <c r="C252" s="103">
        <f>'[1]Tab 1.5'!G369</f>
        <v>21</v>
      </c>
      <c r="D252" s="103">
        <f>'[1]Tab 1.5'!H369</f>
        <v>6</v>
      </c>
      <c r="E252" s="103">
        <f>'[1]Tab 1.5'!I369</f>
        <v>0</v>
      </c>
      <c r="F252" s="103">
        <f>'[1]Tab 1.5'!J369</f>
        <v>0</v>
      </c>
      <c r="G252" s="103">
        <f>'[1]Tab 1.5'!K369</f>
        <v>2</v>
      </c>
      <c r="H252" s="103">
        <f>'[1]Tab 1.5'!L369</f>
        <v>4</v>
      </c>
      <c r="I252" s="103">
        <f>'[1]Tab 1.5'!M369</f>
        <v>15</v>
      </c>
      <c r="J252" s="103">
        <f>'[1]Tab 1.5'!N369</f>
        <v>0</v>
      </c>
      <c r="K252" s="103">
        <f>'[1]Tab 1.5'!O369</f>
        <v>15</v>
      </c>
      <c r="L252" s="103">
        <f>'[1]Tab 1.5'!P369</f>
        <v>0</v>
      </c>
      <c r="M252" s="103">
        <f>'[1]Tab 1.5'!Q369</f>
        <v>0</v>
      </c>
    </row>
    <row r="253" spans="1:13" ht="10.9" customHeight="1">
      <c r="A253" s="66">
        <f>IF(D253&lt;&gt;"",COUNTA($D$14:D253),"")</f>
        <v>218</v>
      </c>
      <c r="B253" s="72" t="s">
        <v>168</v>
      </c>
      <c r="C253" s="103">
        <f>'[1]Tab 1.5'!G370</f>
        <v>14</v>
      </c>
      <c r="D253" s="103">
        <f>'[1]Tab 1.5'!H370</f>
        <v>3</v>
      </c>
      <c r="E253" s="103">
        <f>'[1]Tab 1.5'!I370</f>
        <v>0</v>
      </c>
      <c r="F253" s="103">
        <f>'[1]Tab 1.5'!J370</f>
        <v>0</v>
      </c>
      <c r="G253" s="103">
        <f>'[1]Tab 1.5'!K370</f>
        <v>1</v>
      </c>
      <c r="H253" s="103">
        <f>'[1]Tab 1.5'!L370</f>
        <v>2</v>
      </c>
      <c r="I253" s="103">
        <f>'[1]Tab 1.5'!M370</f>
        <v>11</v>
      </c>
      <c r="J253" s="103">
        <f>'[1]Tab 1.5'!N370</f>
        <v>0</v>
      </c>
      <c r="K253" s="103">
        <f>'[1]Tab 1.5'!O370</f>
        <v>11</v>
      </c>
      <c r="L253" s="103">
        <f>'[1]Tab 1.5'!P370</f>
        <v>0</v>
      </c>
      <c r="M253" s="103">
        <f>'[1]Tab 1.5'!Q370</f>
        <v>0</v>
      </c>
    </row>
    <row r="254" spans="1:13" ht="10.9" customHeight="1">
      <c r="A254" s="66">
        <f>IF(D254&lt;&gt;"",COUNTA($D$14:D254),"")</f>
        <v>219</v>
      </c>
      <c r="B254" s="72" t="s">
        <v>169</v>
      </c>
      <c r="C254" s="103">
        <f>'[1]Tab 1.5'!G371</f>
        <v>9</v>
      </c>
      <c r="D254" s="103">
        <f>'[1]Tab 1.5'!H371</f>
        <v>2</v>
      </c>
      <c r="E254" s="103">
        <f>'[1]Tab 1.5'!I371</f>
        <v>0</v>
      </c>
      <c r="F254" s="103">
        <f>'[1]Tab 1.5'!J371</f>
        <v>0</v>
      </c>
      <c r="G254" s="103">
        <f>'[1]Tab 1.5'!K371</f>
        <v>0</v>
      </c>
      <c r="H254" s="103">
        <f>'[1]Tab 1.5'!L371</f>
        <v>2</v>
      </c>
      <c r="I254" s="103">
        <f>'[1]Tab 1.5'!M371</f>
        <v>7</v>
      </c>
      <c r="J254" s="103">
        <f>'[1]Tab 1.5'!N371</f>
        <v>2</v>
      </c>
      <c r="K254" s="103">
        <f>'[1]Tab 1.5'!O371</f>
        <v>5</v>
      </c>
      <c r="L254" s="103">
        <f>'[1]Tab 1.5'!P371</f>
        <v>0</v>
      </c>
      <c r="M254" s="103">
        <f>'[1]Tab 1.5'!Q371</f>
        <v>0</v>
      </c>
    </row>
    <row r="255" spans="1:13" ht="10.9" customHeight="1">
      <c r="A255" s="66">
        <f>IF(D255&lt;&gt;"",COUNTA($D$14:D255),"")</f>
        <v>220</v>
      </c>
      <c r="B255" s="105" t="s">
        <v>46</v>
      </c>
      <c r="C255" s="107">
        <f>'[1]Tab 1.5'!G373</f>
        <v>196</v>
      </c>
      <c r="D255" s="107">
        <f>'[1]Tab 1.5'!H373</f>
        <v>47</v>
      </c>
      <c r="E255" s="107">
        <f>'[1]Tab 1.5'!I373</f>
        <v>0</v>
      </c>
      <c r="F255" s="107">
        <f>'[1]Tab 1.5'!J373</f>
        <v>0</v>
      </c>
      <c r="G255" s="107">
        <f>'[1]Tab 1.5'!K373</f>
        <v>28</v>
      </c>
      <c r="H255" s="107">
        <f>'[1]Tab 1.5'!L373</f>
        <v>19</v>
      </c>
      <c r="I255" s="107">
        <f>'[1]Tab 1.5'!M373</f>
        <v>149</v>
      </c>
      <c r="J255" s="107">
        <f>'[1]Tab 1.5'!N373</f>
        <v>3</v>
      </c>
      <c r="K255" s="107">
        <f>'[1]Tab 1.5'!O373</f>
        <v>55</v>
      </c>
      <c r="L255" s="107">
        <f>'[1]Tab 1.5'!P373</f>
        <v>0</v>
      </c>
      <c r="M255" s="107">
        <f>'[1]Tab 1.5'!Q373</f>
        <v>91</v>
      </c>
    </row>
    <row r="256" spans="1:13" ht="19.899999999999999" customHeight="1">
      <c r="A256" s="66" t="str">
        <f>IF(D256&lt;&gt;"",COUNTA($D$14:D256),"")</f>
        <v/>
      </c>
      <c r="B256" s="72" t="s">
        <v>95</v>
      </c>
      <c r="C256" s="103"/>
      <c r="D256" s="103"/>
      <c r="E256" s="103"/>
      <c r="F256" s="103"/>
      <c r="G256" s="103"/>
      <c r="H256" s="103"/>
      <c r="I256" s="103"/>
      <c r="J256" s="103"/>
      <c r="K256" s="103"/>
      <c r="L256" s="103"/>
      <c r="M256" s="103"/>
    </row>
    <row r="257" spans="1:13" ht="10.9" customHeight="1">
      <c r="A257" s="66">
        <f>IF(D257&lt;&gt;"",COUNTA($D$14:D257),"")</f>
        <v>221</v>
      </c>
      <c r="B257" s="72" t="s">
        <v>160</v>
      </c>
      <c r="C257" s="103">
        <f>'[1]Tab 1.5'!G386</f>
        <v>196</v>
      </c>
      <c r="D257" s="103">
        <f>'[1]Tab 1.5'!H386</f>
        <v>4</v>
      </c>
      <c r="E257" s="103">
        <f>'[1]Tab 1.5'!I386</f>
        <v>0</v>
      </c>
      <c r="F257" s="103">
        <f>'[1]Tab 1.5'!J386</f>
        <v>0</v>
      </c>
      <c r="G257" s="103">
        <f>'[1]Tab 1.5'!K386</f>
        <v>4</v>
      </c>
      <c r="H257" s="103">
        <f>'[1]Tab 1.5'!L386</f>
        <v>0</v>
      </c>
      <c r="I257" s="103">
        <f>'[1]Tab 1.5'!M386</f>
        <v>192</v>
      </c>
      <c r="J257" s="103">
        <f>'[1]Tab 1.5'!N386</f>
        <v>0</v>
      </c>
      <c r="K257" s="103">
        <f>'[1]Tab 1.5'!O386</f>
        <v>1</v>
      </c>
      <c r="L257" s="103">
        <f>'[1]Tab 1.5'!P386</f>
        <v>0</v>
      </c>
      <c r="M257" s="103">
        <f>'[1]Tab 1.5'!Q386</f>
        <v>191</v>
      </c>
    </row>
    <row r="258" spans="1:13" ht="10.9" customHeight="1">
      <c r="A258" s="66">
        <f>IF(D258&lt;&gt;"",COUNTA($D$14:D258),"")</f>
        <v>222</v>
      </c>
      <c r="B258" s="72" t="s">
        <v>161</v>
      </c>
      <c r="C258" s="103">
        <f>'[1]Tab 1.5'!G387</f>
        <v>157</v>
      </c>
      <c r="D258" s="103">
        <f>'[1]Tab 1.5'!H387</f>
        <v>33</v>
      </c>
      <c r="E258" s="103">
        <f>'[1]Tab 1.5'!I387</f>
        <v>0</v>
      </c>
      <c r="F258" s="103">
        <f>'[1]Tab 1.5'!J387</f>
        <v>0</v>
      </c>
      <c r="G258" s="103">
        <f>'[1]Tab 1.5'!K387</f>
        <v>33</v>
      </c>
      <c r="H258" s="103">
        <f>'[1]Tab 1.5'!L387</f>
        <v>0</v>
      </c>
      <c r="I258" s="103">
        <f>'[1]Tab 1.5'!M387</f>
        <v>124</v>
      </c>
      <c r="J258" s="103">
        <f>'[1]Tab 1.5'!N387</f>
        <v>0</v>
      </c>
      <c r="K258" s="103">
        <f>'[1]Tab 1.5'!O387</f>
        <v>11</v>
      </c>
      <c r="L258" s="103">
        <f>'[1]Tab 1.5'!P387</f>
        <v>0</v>
      </c>
      <c r="M258" s="103">
        <f>'[1]Tab 1.5'!Q387</f>
        <v>113</v>
      </c>
    </row>
    <row r="259" spans="1:13" ht="10.9" customHeight="1">
      <c r="A259" s="66">
        <f>IF(D259&lt;&gt;"",COUNTA($D$14:D259),"")</f>
        <v>223</v>
      </c>
      <c r="B259" s="72" t="s">
        <v>162</v>
      </c>
      <c r="C259" s="103">
        <f>'[1]Tab 1.5'!G388</f>
        <v>89</v>
      </c>
      <c r="D259" s="103">
        <f>'[1]Tab 1.5'!H388</f>
        <v>53</v>
      </c>
      <c r="E259" s="103">
        <f>'[1]Tab 1.5'!I388</f>
        <v>1</v>
      </c>
      <c r="F259" s="103">
        <f>'[1]Tab 1.5'!J388</f>
        <v>0</v>
      </c>
      <c r="G259" s="103">
        <f>'[1]Tab 1.5'!K388</f>
        <v>51</v>
      </c>
      <c r="H259" s="103">
        <f>'[1]Tab 1.5'!L388</f>
        <v>1</v>
      </c>
      <c r="I259" s="103">
        <f>'[1]Tab 1.5'!M388</f>
        <v>36</v>
      </c>
      <c r="J259" s="103">
        <f>'[1]Tab 1.5'!N388</f>
        <v>0</v>
      </c>
      <c r="K259" s="103">
        <f>'[1]Tab 1.5'!O388</f>
        <v>17</v>
      </c>
      <c r="L259" s="103">
        <f>'[1]Tab 1.5'!P388</f>
        <v>0</v>
      </c>
      <c r="M259" s="103">
        <f>'[1]Tab 1.5'!Q388</f>
        <v>19</v>
      </c>
    </row>
    <row r="260" spans="1:13" ht="10.9" customHeight="1">
      <c r="A260" s="66">
        <f>IF(D260&lt;&gt;"",COUNTA($D$14:D260),"")</f>
        <v>224</v>
      </c>
      <c r="B260" s="72" t="s">
        <v>163</v>
      </c>
      <c r="C260" s="103">
        <f>'[1]Tab 1.5'!G389</f>
        <v>87</v>
      </c>
      <c r="D260" s="103">
        <f>'[1]Tab 1.5'!H389</f>
        <v>54</v>
      </c>
      <c r="E260" s="103">
        <f>'[1]Tab 1.5'!I389</f>
        <v>15</v>
      </c>
      <c r="F260" s="103">
        <f>'[1]Tab 1.5'!J389</f>
        <v>0</v>
      </c>
      <c r="G260" s="103">
        <f>'[1]Tab 1.5'!K389</f>
        <v>34</v>
      </c>
      <c r="H260" s="103">
        <f>'[1]Tab 1.5'!L389</f>
        <v>5</v>
      </c>
      <c r="I260" s="103">
        <f>'[1]Tab 1.5'!M389</f>
        <v>33</v>
      </c>
      <c r="J260" s="103">
        <f>'[1]Tab 1.5'!N389</f>
        <v>0</v>
      </c>
      <c r="K260" s="103">
        <f>'[1]Tab 1.5'!O389</f>
        <v>27</v>
      </c>
      <c r="L260" s="103">
        <f>'[1]Tab 1.5'!P389</f>
        <v>0</v>
      </c>
      <c r="M260" s="103">
        <f>'[1]Tab 1.5'!Q389</f>
        <v>6</v>
      </c>
    </row>
    <row r="261" spans="1:13" ht="10.9" customHeight="1">
      <c r="A261" s="66">
        <f>IF(D261&lt;&gt;"",COUNTA($D$14:D261),"")</f>
        <v>225</v>
      </c>
      <c r="B261" s="72" t="s">
        <v>164</v>
      </c>
      <c r="C261" s="103">
        <f>'[1]Tab 1.5'!G390</f>
        <v>110</v>
      </c>
      <c r="D261" s="103">
        <f>'[1]Tab 1.5'!H390</f>
        <v>75</v>
      </c>
      <c r="E261" s="103">
        <f>'[1]Tab 1.5'!I390</f>
        <v>43</v>
      </c>
      <c r="F261" s="103">
        <f>'[1]Tab 1.5'!J390</f>
        <v>0</v>
      </c>
      <c r="G261" s="103">
        <f>'[1]Tab 1.5'!K390</f>
        <v>24</v>
      </c>
      <c r="H261" s="103">
        <f>'[1]Tab 1.5'!L390</f>
        <v>8</v>
      </c>
      <c r="I261" s="103">
        <f>'[1]Tab 1.5'!M390</f>
        <v>35</v>
      </c>
      <c r="J261" s="103">
        <f>'[1]Tab 1.5'!N390</f>
        <v>1</v>
      </c>
      <c r="K261" s="103">
        <f>'[1]Tab 1.5'!O390</f>
        <v>29</v>
      </c>
      <c r="L261" s="103">
        <f>'[1]Tab 1.5'!P390</f>
        <v>0</v>
      </c>
      <c r="M261" s="103">
        <f>'[1]Tab 1.5'!Q390</f>
        <v>5</v>
      </c>
    </row>
    <row r="262" spans="1:13" ht="10.9" customHeight="1">
      <c r="A262" s="66">
        <f>IF(D262&lt;&gt;"",COUNTA($D$14:D262),"")</f>
        <v>226</v>
      </c>
      <c r="B262" s="72" t="s">
        <v>165</v>
      </c>
      <c r="C262" s="103">
        <f>'[1]Tab 1.5'!G391</f>
        <v>108</v>
      </c>
      <c r="D262" s="103">
        <f>'[1]Tab 1.5'!H391</f>
        <v>72</v>
      </c>
      <c r="E262" s="103">
        <f>'[1]Tab 1.5'!I391</f>
        <v>49</v>
      </c>
      <c r="F262" s="103">
        <f>'[1]Tab 1.5'!J391</f>
        <v>1</v>
      </c>
      <c r="G262" s="103">
        <f>'[1]Tab 1.5'!K391</f>
        <v>12</v>
      </c>
      <c r="H262" s="103">
        <f>'[1]Tab 1.5'!L391</f>
        <v>10</v>
      </c>
      <c r="I262" s="103">
        <f>'[1]Tab 1.5'!M391</f>
        <v>36</v>
      </c>
      <c r="J262" s="103">
        <f>'[1]Tab 1.5'!N391</f>
        <v>0</v>
      </c>
      <c r="K262" s="103">
        <f>'[1]Tab 1.5'!O391</f>
        <v>35</v>
      </c>
      <c r="L262" s="103">
        <f>'[1]Tab 1.5'!P391</f>
        <v>0</v>
      </c>
      <c r="M262" s="103">
        <f>'[1]Tab 1.5'!Q391</f>
        <v>1</v>
      </c>
    </row>
    <row r="263" spans="1:13" ht="10.9" customHeight="1">
      <c r="A263" s="66">
        <f>IF(D263&lt;&gt;"",COUNTA($D$14:D263),"")</f>
        <v>227</v>
      </c>
      <c r="B263" s="72" t="s">
        <v>166</v>
      </c>
      <c r="C263" s="103">
        <f>'[1]Tab 1.5'!G392</f>
        <v>107</v>
      </c>
      <c r="D263" s="103">
        <f>'[1]Tab 1.5'!H392</f>
        <v>70</v>
      </c>
      <c r="E263" s="103">
        <f>'[1]Tab 1.5'!I392</f>
        <v>57</v>
      </c>
      <c r="F263" s="103">
        <f>'[1]Tab 1.5'!J392</f>
        <v>0</v>
      </c>
      <c r="G263" s="103">
        <f>'[1]Tab 1.5'!K392</f>
        <v>6</v>
      </c>
      <c r="H263" s="103">
        <f>'[1]Tab 1.5'!L392</f>
        <v>7</v>
      </c>
      <c r="I263" s="103">
        <f>'[1]Tab 1.5'!M392</f>
        <v>37</v>
      </c>
      <c r="J263" s="103">
        <f>'[1]Tab 1.5'!N392</f>
        <v>0</v>
      </c>
      <c r="K263" s="103">
        <f>'[1]Tab 1.5'!O392</f>
        <v>37</v>
      </c>
      <c r="L263" s="103">
        <f>'[1]Tab 1.5'!P392</f>
        <v>0</v>
      </c>
      <c r="M263" s="103">
        <f>'[1]Tab 1.5'!Q392</f>
        <v>0</v>
      </c>
    </row>
    <row r="264" spans="1:13" ht="10.9" customHeight="1">
      <c r="A264" s="66">
        <f>IF(D264&lt;&gt;"",COUNTA($D$14:D264),"")</f>
        <v>228</v>
      </c>
      <c r="B264" s="72" t="s">
        <v>167</v>
      </c>
      <c r="C264" s="103">
        <f>'[1]Tab 1.5'!G393</f>
        <v>142</v>
      </c>
      <c r="D264" s="103">
        <f>'[1]Tab 1.5'!H393</f>
        <v>91</v>
      </c>
      <c r="E264" s="103">
        <f>'[1]Tab 1.5'!I393</f>
        <v>65</v>
      </c>
      <c r="F264" s="103">
        <f>'[1]Tab 1.5'!J393</f>
        <v>0</v>
      </c>
      <c r="G264" s="103">
        <f>'[1]Tab 1.5'!K393</f>
        <v>16</v>
      </c>
      <c r="H264" s="103">
        <f>'[1]Tab 1.5'!L393</f>
        <v>10</v>
      </c>
      <c r="I264" s="103">
        <f>'[1]Tab 1.5'!M393</f>
        <v>51</v>
      </c>
      <c r="J264" s="103">
        <f>'[1]Tab 1.5'!N393</f>
        <v>0</v>
      </c>
      <c r="K264" s="103">
        <f>'[1]Tab 1.5'!O393</f>
        <v>51</v>
      </c>
      <c r="L264" s="103">
        <f>'[1]Tab 1.5'!P393</f>
        <v>0</v>
      </c>
      <c r="M264" s="103">
        <f>'[1]Tab 1.5'!Q393</f>
        <v>0</v>
      </c>
    </row>
    <row r="265" spans="1:13" ht="10.9" customHeight="1">
      <c r="A265" s="66">
        <f>IF(D265&lt;&gt;"",COUNTA($D$14:D265),"")</f>
        <v>229</v>
      </c>
      <c r="B265" s="72" t="s">
        <v>168</v>
      </c>
      <c r="C265" s="103">
        <f>'[1]Tab 1.5'!G394</f>
        <v>112</v>
      </c>
      <c r="D265" s="103">
        <f>'[1]Tab 1.5'!H394</f>
        <v>84</v>
      </c>
      <c r="E265" s="103">
        <f>'[1]Tab 1.5'!I394</f>
        <v>72</v>
      </c>
      <c r="F265" s="103">
        <f>'[1]Tab 1.5'!J394</f>
        <v>0</v>
      </c>
      <c r="G265" s="103">
        <f>'[1]Tab 1.5'!K394</f>
        <v>9</v>
      </c>
      <c r="H265" s="103">
        <f>'[1]Tab 1.5'!L394</f>
        <v>3</v>
      </c>
      <c r="I265" s="103">
        <f>'[1]Tab 1.5'!M394</f>
        <v>28</v>
      </c>
      <c r="J265" s="103">
        <f>'[1]Tab 1.5'!N394</f>
        <v>2</v>
      </c>
      <c r="K265" s="103">
        <f>'[1]Tab 1.5'!O394</f>
        <v>26</v>
      </c>
      <c r="L265" s="103">
        <f>'[1]Tab 1.5'!P394</f>
        <v>0</v>
      </c>
      <c r="M265" s="103">
        <f>'[1]Tab 1.5'!Q394</f>
        <v>0</v>
      </c>
    </row>
    <row r="266" spans="1:13" ht="10.9" customHeight="1">
      <c r="A266" s="66">
        <f>IF(D266&lt;&gt;"",COUNTA($D$14:D266),"")</f>
        <v>230</v>
      </c>
      <c r="B266" s="72" t="s">
        <v>169</v>
      </c>
      <c r="C266" s="103">
        <f>'[1]Tab 1.5'!G395</f>
        <v>64</v>
      </c>
      <c r="D266" s="103">
        <f>'[1]Tab 1.5'!H395</f>
        <v>23</v>
      </c>
      <c r="E266" s="103">
        <f>'[1]Tab 1.5'!I395</f>
        <v>17</v>
      </c>
      <c r="F266" s="103">
        <f>'[1]Tab 1.5'!J395</f>
        <v>0</v>
      </c>
      <c r="G266" s="103">
        <f>'[1]Tab 1.5'!K395</f>
        <v>4</v>
      </c>
      <c r="H266" s="103">
        <f>'[1]Tab 1.5'!L395</f>
        <v>2</v>
      </c>
      <c r="I266" s="103">
        <f>'[1]Tab 1.5'!M395</f>
        <v>41</v>
      </c>
      <c r="J266" s="103">
        <f>'[1]Tab 1.5'!N395</f>
        <v>11</v>
      </c>
      <c r="K266" s="103">
        <f>'[1]Tab 1.5'!O395</f>
        <v>28</v>
      </c>
      <c r="L266" s="103">
        <f>'[1]Tab 1.5'!P395</f>
        <v>2</v>
      </c>
      <c r="M266" s="103">
        <f>'[1]Tab 1.5'!Q395</f>
        <v>0</v>
      </c>
    </row>
    <row r="267" spans="1:13" ht="10.9" customHeight="1">
      <c r="A267" s="66">
        <f>IF(D267&lt;&gt;"",COUNTA($D$14:D267),"")</f>
        <v>231</v>
      </c>
      <c r="B267" s="105" t="s">
        <v>90</v>
      </c>
      <c r="C267" s="107">
        <f>'[1]Tab 1.5'!G397</f>
        <v>1172</v>
      </c>
      <c r="D267" s="107">
        <f>'[1]Tab 1.5'!H397</f>
        <v>559</v>
      </c>
      <c r="E267" s="107">
        <f>'[1]Tab 1.5'!I397</f>
        <v>319</v>
      </c>
      <c r="F267" s="107">
        <f>'[1]Tab 1.5'!J397</f>
        <v>1</v>
      </c>
      <c r="G267" s="107">
        <f>'[1]Tab 1.5'!K397</f>
        <v>193</v>
      </c>
      <c r="H267" s="107">
        <f>'[1]Tab 1.5'!L397</f>
        <v>46</v>
      </c>
      <c r="I267" s="107">
        <f>'[1]Tab 1.5'!M397</f>
        <v>613</v>
      </c>
      <c r="J267" s="107">
        <f>'[1]Tab 1.5'!N397</f>
        <v>14</v>
      </c>
      <c r="K267" s="107">
        <f>'[1]Tab 1.5'!O397</f>
        <v>262</v>
      </c>
      <c r="L267" s="107">
        <f>'[1]Tab 1.5'!P397</f>
        <v>2</v>
      </c>
      <c r="M267" s="107">
        <f>'[1]Tab 1.5'!Q397</f>
        <v>335</v>
      </c>
    </row>
    <row r="268" spans="1:13" ht="18.600000000000001" customHeight="1">
      <c r="A268" s="66" t="str">
        <f>IF(D268&lt;&gt;"",COUNTA($D$14:D268),"")</f>
        <v/>
      </c>
      <c r="B268" s="72"/>
      <c r="C268" s="206" t="s">
        <v>7</v>
      </c>
      <c r="D268" s="207"/>
      <c r="E268" s="207"/>
      <c r="F268" s="207"/>
      <c r="G268" s="207"/>
      <c r="H268" s="207"/>
      <c r="I268" s="207"/>
      <c r="J268" s="207"/>
      <c r="K268" s="207"/>
      <c r="L268" s="207"/>
      <c r="M268" s="207"/>
    </row>
    <row r="269" spans="1:13" ht="22.5" customHeight="1">
      <c r="A269" s="66" t="str">
        <f>IF(D269&lt;&gt;"",COUNTA($D$14:D269),"")</f>
        <v/>
      </c>
      <c r="B269" s="72" t="s">
        <v>212</v>
      </c>
      <c r="C269" s="103"/>
      <c r="D269" s="103"/>
      <c r="E269" s="103"/>
      <c r="F269" s="103"/>
      <c r="G269" s="103"/>
      <c r="H269" s="103"/>
      <c r="I269" s="103"/>
      <c r="J269" s="103"/>
      <c r="K269" s="103"/>
      <c r="L269" s="103"/>
      <c r="M269" s="103"/>
    </row>
    <row r="270" spans="1:13" ht="10.9" customHeight="1">
      <c r="A270" s="66">
        <f>IF(D270&lt;&gt;"",COUNTA($D$14:D270),"")</f>
        <v>232</v>
      </c>
      <c r="B270" s="72" t="s">
        <v>160</v>
      </c>
      <c r="C270" s="103">
        <f>'[1]Tab 1.5'!G422</f>
        <v>1</v>
      </c>
      <c r="D270" s="103">
        <f>'[1]Tab 1.5'!H422</f>
        <v>1</v>
      </c>
      <c r="E270" s="103">
        <f>'[1]Tab 1.5'!I422</f>
        <v>0</v>
      </c>
      <c r="F270" s="103">
        <f>'[1]Tab 1.5'!J422</f>
        <v>0</v>
      </c>
      <c r="G270" s="103">
        <f>'[1]Tab 1.5'!K422</f>
        <v>0</v>
      </c>
      <c r="H270" s="103">
        <f>'[1]Tab 1.5'!L422</f>
        <v>1</v>
      </c>
      <c r="I270" s="103">
        <f>'[1]Tab 1.5'!M422</f>
        <v>0</v>
      </c>
      <c r="J270" s="103">
        <f>'[1]Tab 1.5'!N422</f>
        <v>0</v>
      </c>
      <c r="K270" s="103">
        <f>'[1]Tab 1.5'!O422</f>
        <v>0</v>
      </c>
      <c r="L270" s="103">
        <f>'[1]Tab 1.5'!P422</f>
        <v>0</v>
      </c>
      <c r="M270" s="103">
        <f>'[1]Tab 1.5'!Q422</f>
        <v>0</v>
      </c>
    </row>
    <row r="271" spans="1:13" ht="10.9" customHeight="1">
      <c r="A271" s="66">
        <f>IF(D271&lt;&gt;"",COUNTA($D$14:D271),"")</f>
        <v>233</v>
      </c>
      <c r="B271" s="72" t="s">
        <v>161</v>
      </c>
      <c r="C271" s="103">
        <f>'[1]Tab 1.5'!G423</f>
        <v>1</v>
      </c>
      <c r="D271" s="103">
        <f>'[1]Tab 1.5'!H423</f>
        <v>1</v>
      </c>
      <c r="E271" s="103">
        <f>'[1]Tab 1.5'!I423</f>
        <v>0</v>
      </c>
      <c r="F271" s="103">
        <f>'[1]Tab 1.5'!J423</f>
        <v>0</v>
      </c>
      <c r="G271" s="103">
        <f>'[1]Tab 1.5'!K423</f>
        <v>0</v>
      </c>
      <c r="H271" s="103">
        <f>'[1]Tab 1.5'!L423</f>
        <v>1</v>
      </c>
      <c r="I271" s="103">
        <f>'[1]Tab 1.5'!M423</f>
        <v>0</v>
      </c>
      <c r="J271" s="103">
        <f>'[1]Tab 1.5'!N423</f>
        <v>0</v>
      </c>
      <c r="K271" s="103">
        <f>'[1]Tab 1.5'!O423</f>
        <v>0</v>
      </c>
      <c r="L271" s="103">
        <f>'[1]Tab 1.5'!P423</f>
        <v>0</v>
      </c>
      <c r="M271" s="103">
        <f>'[1]Tab 1.5'!Q423</f>
        <v>0</v>
      </c>
    </row>
    <row r="272" spans="1:13" ht="10.9" customHeight="1">
      <c r="A272" s="66">
        <f>IF(D272&lt;&gt;"",COUNTA($D$14:D272),"")</f>
        <v>234</v>
      </c>
      <c r="B272" s="72" t="s">
        <v>162</v>
      </c>
      <c r="C272" s="103">
        <f>'[1]Tab 1.5'!G424</f>
        <v>5</v>
      </c>
      <c r="D272" s="103">
        <f>'[1]Tab 1.5'!H424</f>
        <v>5</v>
      </c>
      <c r="E272" s="103">
        <f>'[1]Tab 1.5'!I424</f>
        <v>0</v>
      </c>
      <c r="F272" s="103">
        <f>'[1]Tab 1.5'!J424</f>
        <v>1</v>
      </c>
      <c r="G272" s="103">
        <f>'[1]Tab 1.5'!K424</f>
        <v>0</v>
      </c>
      <c r="H272" s="103">
        <f>'[1]Tab 1.5'!L424</f>
        <v>4</v>
      </c>
      <c r="I272" s="103">
        <f>'[1]Tab 1.5'!M424</f>
        <v>0</v>
      </c>
      <c r="J272" s="103">
        <f>'[1]Tab 1.5'!N424</f>
        <v>0</v>
      </c>
      <c r="K272" s="103">
        <f>'[1]Tab 1.5'!O424</f>
        <v>0</v>
      </c>
      <c r="L272" s="103">
        <f>'[1]Tab 1.5'!P424</f>
        <v>0</v>
      </c>
      <c r="M272" s="103">
        <f>'[1]Tab 1.5'!Q424</f>
        <v>0</v>
      </c>
    </row>
    <row r="273" spans="1:13" ht="10.9" customHeight="1">
      <c r="A273" s="66">
        <f>IF(D273&lt;&gt;"",COUNTA($D$14:D273),"")</f>
        <v>235</v>
      </c>
      <c r="B273" s="72" t="s">
        <v>163</v>
      </c>
      <c r="C273" s="103">
        <f>'[1]Tab 1.5'!G425</f>
        <v>23</v>
      </c>
      <c r="D273" s="103">
        <f>'[1]Tab 1.5'!H425</f>
        <v>23</v>
      </c>
      <c r="E273" s="103">
        <f>'[1]Tab 1.5'!I425</f>
        <v>0</v>
      </c>
      <c r="F273" s="103">
        <f>'[1]Tab 1.5'!J425</f>
        <v>3</v>
      </c>
      <c r="G273" s="103">
        <f>'[1]Tab 1.5'!K425</f>
        <v>0</v>
      </c>
      <c r="H273" s="103">
        <f>'[1]Tab 1.5'!L425</f>
        <v>20</v>
      </c>
      <c r="I273" s="103">
        <f>'[1]Tab 1.5'!M425</f>
        <v>0</v>
      </c>
      <c r="J273" s="103">
        <f>'[1]Tab 1.5'!N425</f>
        <v>0</v>
      </c>
      <c r="K273" s="103">
        <f>'[1]Tab 1.5'!O425</f>
        <v>0</v>
      </c>
      <c r="L273" s="103">
        <f>'[1]Tab 1.5'!P425</f>
        <v>0</v>
      </c>
      <c r="M273" s="103">
        <f>'[1]Tab 1.5'!Q425</f>
        <v>0</v>
      </c>
    </row>
    <row r="274" spans="1:13" ht="10.9" customHeight="1">
      <c r="A274" s="66">
        <f>IF(D274&lt;&gt;"",COUNTA($D$14:D274),"")</f>
        <v>236</v>
      </c>
      <c r="B274" s="72" t="s">
        <v>164</v>
      </c>
      <c r="C274" s="103">
        <f>'[1]Tab 1.5'!G426</f>
        <v>18</v>
      </c>
      <c r="D274" s="103">
        <f>'[1]Tab 1.5'!H426</f>
        <v>18</v>
      </c>
      <c r="E274" s="103">
        <f>'[1]Tab 1.5'!I426</f>
        <v>0</v>
      </c>
      <c r="F274" s="103">
        <f>'[1]Tab 1.5'!J426</f>
        <v>4</v>
      </c>
      <c r="G274" s="103">
        <f>'[1]Tab 1.5'!K426</f>
        <v>0</v>
      </c>
      <c r="H274" s="103">
        <f>'[1]Tab 1.5'!L426</f>
        <v>14</v>
      </c>
      <c r="I274" s="103">
        <f>'[1]Tab 1.5'!M426</f>
        <v>0</v>
      </c>
      <c r="J274" s="103">
        <f>'[1]Tab 1.5'!N426</f>
        <v>0</v>
      </c>
      <c r="K274" s="103">
        <f>'[1]Tab 1.5'!O426</f>
        <v>0</v>
      </c>
      <c r="L274" s="103">
        <f>'[1]Tab 1.5'!P426</f>
        <v>0</v>
      </c>
      <c r="M274" s="103">
        <f>'[1]Tab 1.5'!Q426</f>
        <v>0</v>
      </c>
    </row>
    <row r="275" spans="1:13" ht="10.9" customHeight="1">
      <c r="A275" s="66">
        <f>IF(D275&lt;&gt;"",COUNTA($D$14:D275),"")</f>
        <v>237</v>
      </c>
      <c r="B275" s="72" t="s">
        <v>165</v>
      </c>
      <c r="C275" s="103">
        <f>'[1]Tab 1.5'!G427</f>
        <v>19</v>
      </c>
      <c r="D275" s="103">
        <f>'[1]Tab 1.5'!H427</f>
        <v>19</v>
      </c>
      <c r="E275" s="103">
        <f>'[1]Tab 1.5'!I427</f>
        <v>2</v>
      </c>
      <c r="F275" s="103">
        <f>'[1]Tab 1.5'!J427</f>
        <v>4</v>
      </c>
      <c r="G275" s="103">
        <f>'[1]Tab 1.5'!K427</f>
        <v>1</v>
      </c>
      <c r="H275" s="103">
        <f>'[1]Tab 1.5'!L427</f>
        <v>12</v>
      </c>
      <c r="I275" s="103">
        <f>'[1]Tab 1.5'!M427</f>
        <v>0</v>
      </c>
      <c r="J275" s="103">
        <f>'[1]Tab 1.5'!N427</f>
        <v>0</v>
      </c>
      <c r="K275" s="103">
        <f>'[1]Tab 1.5'!O427</f>
        <v>0</v>
      </c>
      <c r="L275" s="103">
        <f>'[1]Tab 1.5'!P427</f>
        <v>0</v>
      </c>
      <c r="M275" s="103">
        <f>'[1]Tab 1.5'!Q427</f>
        <v>0</v>
      </c>
    </row>
    <row r="276" spans="1:13" ht="10.9" customHeight="1">
      <c r="A276" s="66">
        <f>IF(D276&lt;&gt;"",COUNTA($D$14:D276),"")</f>
        <v>238</v>
      </c>
      <c r="B276" s="72" t="s">
        <v>166</v>
      </c>
      <c r="C276" s="103">
        <f>'[1]Tab 1.5'!G428</f>
        <v>11</v>
      </c>
      <c r="D276" s="103">
        <f>'[1]Tab 1.5'!H428</f>
        <v>11</v>
      </c>
      <c r="E276" s="103">
        <f>'[1]Tab 1.5'!I428</f>
        <v>0</v>
      </c>
      <c r="F276" s="103">
        <f>'[1]Tab 1.5'!J428</f>
        <v>3</v>
      </c>
      <c r="G276" s="103">
        <f>'[1]Tab 1.5'!K428</f>
        <v>1</v>
      </c>
      <c r="H276" s="103">
        <f>'[1]Tab 1.5'!L428</f>
        <v>7</v>
      </c>
      <c r="I276" s="103">
        <f>'[1]Tab 1.5'!M428</f>
        <v>0</v>
      </c>
      <c r="J276" s="103">
        <f>'[1]Tab 1.5'!N428</f>
        <v>0</v>
      </c>
      <c r="K276" s="103">
        <f>'[1]Tab 1.5'!O428</f>
        <v>0</v>
      </c>
      <c r="L276" s="103">
        <f>'[1]Tab 1.5'!P428</f>
        <v>0</v>
      </c>
      <c r="M276" s="103">
        <f>'[1]Tab 1.5'!Q428</f>
        <v>0</v>
      </c>
    </row>
    <row r="277" spans="1:13" ht="10.9" customHeight="1">
      <c r="A277" s="66">
        <f>IF(D277&lt;&gt;"",COUNTA($D$14:D277),"")</f>
        <v>239</v>
      </c>
      <c r="B277" s="72" t="s">
        <v>167</v>
      </c>
      <c r="C277" s="103">
        <f>'[1]Tab 1.5'!G429</f>
        <v>12</v>
      </c>
      <c r="D277" s="103">
        <f>'[1]Tab 1.5'!H429</f>
        <v>12</v>
      </c>
      <c r="E277" s="103">
        <f>'[1]Tab 1.5'!I429</f>
        <v>2</v>
      </c>
      <c r="F277" s="103">
        <f>'[1]Tab 1.5'!J429</f>
        <v>1</v>
      </c>
      <c r="G277" s="103">
        <f>'[1]Tab 1.5'!K429</f>
        <v>0</v>
      </c>
      <c r="H277" s="103">
        <f>'[1]Tab 1.5'!L429</f>
        <v>9</v>
      </c>
      <c r="I277" s="103">
        <f>'[1]Tab 1.5'!M429</f>
        <v>0</v>
      </c>
      <c r="J277" s="103">
        <f>'[1]Tab 1.5'!N429</f>
        <v>0</v>
      </c>
      <c r="K277" s="103">
        <f>'[1]Tab 1.5'!O429</f>
        <v>0</v>
      </c>
      <c r="L277" s="103">
        <f>'[1]Tab 1.5'!P429</f>
        <v>0</v>
      </c>
      <c r="M277" s="103">
        <f>'[1]Tab 1.5'!Q429</f>
        <v>0</v>
      </c>
    </row>
    <row r="278" spans="1:13" ht="10.9" customHeight="1">
      <c r="A278" s="66">
        <f>IF(D278&lt;&gt;"",COUNTA($D$14:D278),"")</f>
        <v>240</v>
      </c>
      <c r="B278" s="72" t="s">
        <v>168</v>
      </c>
      <c r="C278" s="103">
        <f>'[1]Tab 1.5'!G430</f>
        <v>8</v>
      </c>
      <c r="D278" s="103">
        <f>'[1]Tab 1.5'!H430</f>
        <v>8</v>
      </c>
      <c r="E278" s="103">
        <f>'[1]Tab 1.5'!I430</f>
        <v>2</v>
      </c>
      <c r="F278" s="103">
        <f>'[1]Tab 1.5'!J430</f>
        <v>3</v>
      </c>
      <c r="G278" s="103">
        <f>'[1]Tab 1.5'!K430</f>
        <v>0</v>
      </c>
      <c r="H278" s="103">
        <f>'[1]Tab 1.5'!L430</f>
        <v>3</v>
      </c>
      <c r="I278" s="103">
        <f>'[1]Tab 1.5'!M430</f>
        <v>0</v>
      </c>
      <c r="J278" s="103">
        <f>'[1]Tab 1.5'!N430</f>
        <v>0</v>
      </c>
      <c r="K278" s="103">
        <f>'[1]Tab 1.5'!O430</f>
        <v>0</v>
      </c>
      <c r="L278" s="103">
        <f>'[1]Tab 1.5'!P430</f>
        <v>0</v>
      </c>
      <c r="M278" s="103">
        <f>'[1]Tab 1.5'!Q430</f>
        <v>0</v>
      </c>
    </row>
    <row r="279" spans="1:13" ht="10.9" customHeight="1">
      <c r="A279" s="66">
        <f>IF(D279&lt;&gt;"",COUNTA($D$14:D279),"")</f>
        <v>241</v>
      </c>
      <c r="B279" s="72" t="s">
        <v>169</v>
      </c>
      <c r="C279" s="103">
        <f>'[1]Tab 1.5'!G431</f>
        <v>0</v>
      </c>
      <c r="D279" s="103">
        <f>'[1]Tab 1.5'!H431</f>
        <v>0</v>
      </c>
      <c r="E279" s="103">
        <f>'[1]Tab 1.5'!I431</f>
        <v>0</v>
      </c>
      <c r="F279" s="103">
        <f>'[1]Tab 1.5'!J431</f>
        <v>0</v>
      </c>
      <c r="G279" s="103">
        <f>'[1]Tab 1.5'!K431</f>
        <v>0</v>
      </c>
      <c r="H279" s="103">
        <f>'[1]Tab 1.5'!L431</f>
        <v>0</v>
      </c>
      <c r="I279" s="103">
        <f>'[1]Tab 1.5'!M431</f>
        <v>0</v>
      </c>
      <c r="J279" s="103">
        <f>'[1]Tab 1.5'!N431</f>
        <v>0</v>
      </c>
      <c r="K279" s="103">
        <f>'[1]Tab 1.5'!O431</f>
        <v>0</v>
      </c>
      <c r="L279" s="103">
        <f>'[1]Tab 1.5'!P431</f>
        <v>0</v>
      </c>
      <c r="M279" s="103">
        <f>'[1]Tab 1.5'!Q431</f>
        <v>0</v>
      </c>
    </row>
    <row r="280" spans="1:13" ht="10.9" customHeight="1">
      <c r="A280" s="66">
        <f>IF(D280&lt;&gt;"",COUNTA($D$14:D280),"")</f>
        <v>242</v>
      </c>
      <c r="B280" s="105" t="s">
        <v>46</v>
      </c>
      <c r="C280" s="107">
        <f>'[1]Tab 1.5'!G433</f>
        <v>98</v>
      </c>
      <c r="D280" s="107">
        <f>'[1]Tab 1.5'!H433</f>
        <v>98</v>
      </c>
      <c r="E280" s="107">
        <f>'[1]Tab 1.5'!I433</f>
        <v>6</v>
      </c>
      <c r="F280" s="107">
        <f>'[1]Tab 1.5'!J433</f>
        <v>19</v>
      </c>
      <c r="G280" s="107">
        <f>'[1]Tab 1.5'!K433</f>
        <v>2</v>
      </c>
      <c r="H280" s="107">
        <f>'[1]Tab 1.5'!L433</f>
        <v>71</v>
      </c>
      <c r="I280" s="107">
        <f>'[1]Tab 1.5'!M433</f>
        <v>0</v>
      </c>
      <c r="J280" s="107">
        <f>'[1]Tab 1.5'!N433</f>
        <v>0</v>
      </c>
      <c r="K280" s="107">
        <f>'[1]Tab 1.5'!O433</f>
        <v>0</v>
      </c>
      <c r="L280" s="107">
        <f>'[1]Tab 1.5'!P433</f>
        <v>0</v>
      </c>
      <c r="M280" s="107">
        <f>'[1]Tab 1.5'!Q433</f>
        <v>0</v>
      </c>
    </row>
    <row r="281" spans="1:13" ht="19.149999999999999" customHeight="1">
      <c r="A281" s="66" t="str">
        <f>IF(D281&lt;&gt;"",COUNTA($D$14:D281),"")</f>
        <v/>
      </c>
      <c r="B281" s="72" t="s">
        <v>209</v>
      </c>
      <c r="C281" s="103"/>
      <c r="D281" s="103"/>
      <c r="E281" s="103"/>
      <c r="F281" s="103"/>
      <c r="G281" s="103"/>
      <c r="H281" s="103"/>
      <c r="I281" s="103"/>
      <c r="J281" s="103"/>
      <c r="K281" s="103"/>
      <c r="L281" s="103"/>
      <c r="M281" s="103"/>
    </row>
    <row r="282" spans="1:13" ht="10.9" customHeight="1">
      <c r="A282" s="66">
        <f>IF(D282&lt;&gt;"",COUNTA($D$14:D282),"")</f>
        <v>243</v>
      </c>
      <c r="B282" s="72" t="s">
        <v>160</v>
      </c>
      <c r="C282" s="103">
        <f>'[1]Tab 1.5'!G470</f>
        <v>0</v>
      </c>
      <c r="D282" s="103">
        <f>'[1]Tab 1.5'!H470</f>
        <v>0</v>
      </c>
      <c r="E282" s="103">
        <f>'[1]Tab 1.5'!I470</f>
        <v>0</v>
      </c>
      <c r="F282" s="103">
        <f>'[1]Tab 1.5'!J470</f>
        <v>0</v>
      </c>
      <c r="G282" s="103">
        <f>'[1]Tab 1.5'!K470</f>
        <v>0</v>
      </c>
      <c r="H282" s="103">
        <f>'[1]Tab 1.5'!L470</f>
        <v>0</v>
      </c>
      <c r="I282" s="103">
        <f>'[1]Tab 1.5'!M470</f>
        <v>0</v>
      </c>
      <c r="J282" s="103">
        <f>'[1]Tab 1.5'!N470</f>
        <v>0</v>
      </c>
      <c r="K282" s="103">
        <f>'[1]Tab 1.5'!O470</f>
        <v>0</v>
      </c>
      <c r="L282" s="103">
        <f>'[1]Tab 1.5'!P470</f>
        <v>0</v>
      </c>
      <c r="M282" s="103">
        <f>'[1]Tab 1.5'!Q470</f>
        <v>0</v>
      </c>
    </row>
    <row r="283" spans="1:13" ht="10.9" customHeight="1">
      <c r="A283" s="66">
        <f>IF(D283&lt;&gt;"",COUNTA($D$14:D283),"")</f>
        <v>244</v>
      </c>
      <c r="B283" s="72" t="s">
        <v>161</v>
      </c>
      <c r="C283" s="103">
        <f>'[1]Tab 1.5'!G471</f>
        <v>0</v>
      </c>
      <c r="D283" s="103">
        <f>'[1]Tab 1.5'!H471</f>
        <v>0</v>
      </c>
      <c r="E283" s="103">
        <f>'[1]Tab 1.5'!I471</f>
        <v>0</v>
      </c>
      <c r="F283" s="103">
        <f>'[1]Tab 1.5'!J471</f>
        <v>0</v>
      </c>
      <c r="G283" s="103">
        <f>'[1]Tab 1.5'!K471</f>
        <v>0</v>
      </c>
      <c r="H283" s="103">
        <f>'[1]Tab 1.5'!L471</f>
        <v>0</v>
      </c>
      <c r="I283" s="103">
        <f>'[1]Tab 1.5'!M471</f>
        <v>0</v>
      </c>
      <c r="J283" s="103">
        <f>'[1]Tab 1.5'!N471</f>
        <v>0</v>
      </c>
      <c r="K283" s="103">
        <f>'[1]Tab 1.5'!O471</f>
        <v>0</v>
      </c>
      <c r="L283" s="103">
        <f>'[1]Tab 1.5'!P471</f>
        <v>0</v>
      </c>
      <c r="M283" s="103">
        <f>'[1]Tab 1.5'!Q471</f>
        <v>0</v>
      </c>
    </row>
    <row r="284" spans="1:13" ht="10.9" customHeight="1">
      <c r="A284" s="66">
        <f>IF(D284&lt;&gt;"",COUNTA($D$14:D284),"")</f>
        <v>245</v>
      </c>
      <c r="B284" s="72" t="s">
        <v>162</v>
      </c>
      <c r="C284" s="103">
        <f>'[1]Tab 1.5'!G472</f>
        <v>0</v>
      </c>
      <c r="D284" s="103">
        <f>'[1]Tab 1.5'!H472</f>
        <v>0</v>
      </c>
      <c r="E284" s="103">
        <f>'[1]Tab 1.5'!I472</f>
        <v>0</v>
      </c>
      <c r="F284" s="103">
        <f>'[1]Tab 1.5'!J472</f>
        <v>0</v>
      </c>
      <c r="G284" s="103">
        <f>'[1]Tab 1.5'!K472</f>
        <v>0</v>
      </c>
      <c r="H284" s="103">
        <f>'[1]Tab 1.5'!L472</f>
        <v>0</v>
      </c>
      <c r="I284" s="103">
        <f>'[1]Tab 1.5'!M472</f>
        <v>0</v>
      </c>
      <c r="J284" s="103">
        <f>'[1]Tab 1.5'!N472</f>
        <v>0</v>
      </c>
      <c r="K284" s="103">
        <f>'[1]Tab 1.5'!O472</f>
        <v>0</v>
      </c>
      <c r="L284" s="103">
        <f>'[1]Tab 1.5'!P472</f>
        <v>0</v>
      </c>
      <c r="M284" s="103">
        <f>'[1]Tab 1.5'!Q472</f>
        <v>0</v>
      </c>
    </row>
    <row r="285" spans="1:13" ht="10.9" customHeight="1">
      <c r="A285" s="66">
        <f>IF(D285&lt;&gt;"",COUNTA($D$14:D285),"")</f>
        <v>246</v>
      </c>
      <c r="B285" s="72" t="s">
        <v>163</v>
      </c>
      <c r="C285" s="103">
        <f>'[1]Tab 1.5'!G473</f>
        <v>0</v>
      </c>
      <c r="D285" s="103">
        <f>'[1]Tab 1.5'!H473</f>
        <v>0</v>
      </c>
      <c r="E285" s="103">
        <f>'[1]Tab 1.5'!I473</f>
        <v>0</v>
      </c>
      <c r="F285" s="103">
        <f>'[1]Tab 1.5'!J473</f>
        <v>0</v>
      </c>
      <c r="G285" s="103">
        <f>'[1]Tab 1.5'!K473</f>
        <v>0</v>
      </c>
      <c r="H285" s="103">
        <f>'[1]Tab 1.5'!L473</f>
        <v>0</v>
      </c>
      <c r="I285" s="103">
        <f>'[1]Tab 1.5'!M473</f>
        <v>0</v>
      </c>
      <c r="J285" s="103">
        <f>'[1]Tab 1.5'!N473</f>
        <v>0</v>
      </c>
      <c r="K285" s="103">
        <f>'[1]Tab 1.5'!O473</f>
        <v>0</v>
      </c>
      <c r="L285" s="103">
        <f>'[1]Tab 1.5'!P473</f>
        <v>0</v>
      </c>
      <c r="M285" s="103">
        <f>'[1]Tab 1.5'!Q473</f>
        <v>0</v>
      </c>
    </row>
    <row r="286" spans="1:13" ht="10.9" customHeight="1">
      <c r="A286" s="66">
        <f>IF(D286&lt;&gt;"",COUNTA($D$14:D286),"")</f>
        <v>247</v>
      </c>
      <c r="B286" s="72" t="s">
        <v>164</v>
      </c>
      <c r="C286" s="103">
        <f>'[1]Tab 1.5'!G474</f>
        <v>0</v>
      </c>
      <c r="D286" s="103">
        <f>'[1]Tab 1.5'!H474</f>
        <v>0</v>
      </c>
      <c r="E286" s="103">
        <f>'[1]Tab 1.5'!I474</f>
        <v>0</v>
      </c>
      <c r="F286" s="103">
        <f>'[1]Tab 1.5'!J474</f>
        <v>0</v>
      </c>
      <c r="G286" s="103">
        <f>'[1]Tab 1.5'!K474</f>
        <v>0</v>
      </c>
      <c r="H286" s="103">
        <f>'[1]Tab 1.5'!L474</f>
        <v>0</v>
      </c>
      <c r="I286" s="103">
        <f>'[1]Tab 1.5'!M474</f>
        <v>0</v>
      </c>
      <c r="J286" s="103">
        <f>'[1]Tab 1.5'!N474</f>
        <v>0</v>
      </c>
      <c r="K286" s="103">
        <f>'[1]Tab 1.5'!O474</f>
        <v>0</v>
      </c>
      <c r="L286" s="103">
        <f>'[1]Tab 1.5'!P474</f>
        <v>0</v>
      </c>
      <c r="M286" s="103">
        <f>'[1]Tab 1.5'!Q474</f>
        <v>0</v>
      </c>
    </row>
    <row r="287" spans="1:13" ht="10.9" customHeight="1">
      <c r="A287" s="66">
        <f>IF(D287&lt;&gt;"",COUNTA($D$14:D287),"")</f>
        <v>248</v>
      </c>
      <c r="B287" s="72" t="s">
        <v>165</v>
      </c>
      <c r="C287" s="103">
        <f>'[1]Tab 1.5'!G475</f>
        <v>0</v>
      </c>
      <c r="D287" s="103">
        <f>'[1]Tab 1.5'!H475</f>
        <v>0</v>
      </c>
      <c r="E287" s="103">
        <f>'[1]Tab 1.5'!I475</f>
        <v>0</v>
      </c>
      <c r="F287" s="103">
        <f>'[1]Tab 1.5'!J475</f>
        <v>0</v>
      </c>
      <c r="G287" s="103">
        <f>'[1]Tab 1.5'!K475</f>
        <v>0</v>
      </c>
      <c r="H287" s="103">
        <f>'[1]Tab 1.5'!L475</f>
        <v>0</v>
      </c>
      <c r="I287" s="103">
        <f>'[1]Tab 1.5'!M475</f>
        <v>0</v>
      </c>
      <c r="J287" s="103">
        <f>'[1]Tab 1.5'!N475</f>
        <v>0</v>
      </c>
      <c r="K287" s="103">
        <f>'[1]Tab 1.5'!O475</f>
        <v>0</v>
      </c>
      <c r="L287" s="103">
        <f>'[1]Tab 1.5'!P475</f>
        <v>0</v>
      </c>
      <c r="M287" s="103">
        <f>'[1]Tab 1.5'!Q475</f>
        <v>0</v>
      </c>
    </row>
    <row r="288" spans="1:13" ht="10.9" customHeight="1">
      <c r="A288" s="66">
        <f>IF(D288&lt;&gt;"",COUNTA($D$14:D288),"")</f>
        <v>249</v>
      </c>
      <c r="B288" s="72" t="s">
        <v>166</v>
      </c>
      <c r="C288" s="103">
        <f>'[1]Tab 1.5'!G476</f>
        <v>0</v>
      </c>
      <c r="D288" s="103">
        <f>'[1]Tab 1.5'!H476</f>
        <v>0</v>
      </c>
      <c r="E288" s="103">
        <f>'[1]Tab 1.5'!I476</f>
        <v>0</v>
      </c>
      <c r="F288" s="103">
        <f>'[1]Tab 1.5'!J476</f>
        <v>0</v>
      </c>
      <c r="G288" s="103">
        <f>'[1]Tab 1.5'!K476</f>
        <v>0</v>
      </c>
      <c r="H288" s="103">
        <f>'[1]Tab 1.5'!L476</f>
        <v>0</v>
      </c>
      <c r="I288" s="103">
        <f>'[1]Tab 1.5'!M476</f>
        <v>0</v>
      </c>
      <c r="J288" s="103">
        <f>'[1]Tab 1.5'!N476</f>
        <v>0</v>
      </c>
      <c r="K288" s="103">
        <f>'[1]Tab 1.5'!O476</f>
        <v>0</v>
      </c>
      <c r="L288" s="103">
        <f>'[1]Tab 1.5'!P476</f>
        <v>0</v>
      </c>
      <c r="M288" s="103">
        <f>'[1]Tab 1.5'!Q476</f>
        <v>0</v>
      </c>
    </row>
    <row r="289" spans="1:13" ht="10.9" customHeight="1">
      <c r="A289" s="66">
        <f>IF(D289&lt;&gt;"",COUNTA($D$14:D289),"")</f>
        <v>250</v>
      </c>
      <c r="B289" s="72" t="s">
        <v>167</v>
      </c>
      <c r="C289" s="103">
        <f>'[1]Tab 1.5'!G477</f>
        <v>0</v>
      </c>
      <c r="D289" s="103">
        <f>'[1]Tab 1.5'!H477</f>
        <v>0</v>
      </c>
      <c r="E289" s="103">
        <f>'[1]Tab 1.5'!I477</f>
        <v>0</v>
      </c>
      <c r="F289" s="103">
        <f>'[1]Tab 1.5'!J477</f>
        <v>0</v>
      </c>
      <c r="G289" s="103">
        <f>'[1]Tab 1.5'!K477</f>
        <v>0</v>
      </c>
      <c r="H289" s="103">
        <f>'[1]Tab 1.5'!L477</f>
        <v>0</v>
      </c>
      <c r="I289" s="103">
        <f>'[1]Tab 1.5'!M477</f>
        <v>0</v>
      </c>
      <c r="J289" s="103">
        <f>'[1]Tab 1.5'!N477</f>
        <v>0</v>
      </c>
      <c r="K289" s="103">
        <f>'[1]Tab 1.5'!O477</f>
        <v>0</v>
      </c>
      <c r="L289" s="103">
        <f>'[1]Tab 1.5'!P477</f>
        <v>0</v>
      </c>
      <c r="M289" s="103">
        <f>'[1]Tab 1.5'!Q477</f>
        <v>0</v>
      </c>
    </row>
    <row r="290" spans="1:13" ht="10.9" customHeight="1">
      <c r="A290" s="66">
        <f>IF(D290&lt;&gt;"",COUNTA($D$14:D290),"")</f>
        <v>251</v>
      </c>
      <c r="B290" s="72" t="s">
        <v>168</v>
      </c>
      <c r="C290" s="103">
        <f>'[1]Tab 1.5'!G478</f>
        <v>1</v>
      </c>
      <c r="D290" s="103">
        <f>'[1]Tab 1.5'!H478</f>
        <v>1</v>
      </c>
      <c r="E290" s="103">
        <f>'[1]Tab 1.5'!I478</f>
        <v>0</v>
      </c>
      <c r="F290" s="103">
        <f>'[1]Tab 1.5'!J478</f>
        <v>1</v>
      </c>
      <c r="G290" s="103">
        <f>'[1]Tab 1.5'!K478</f>
        <v>0</v>
      </c>
      <c r="H290" s="103">
        <f>'[1]Tab 1.5'!L478</f>
        <v>0</v>
      </c>
      <c r="I290" s="103">
        <f>'[1]Tab 1.5'!M478</f>
        <v>0</v>
      </c>
      <c r="J290" s="103">
        <f>'[1]Tab 1.5'!N478</f>
        <v>0</v>
      </c>
      <c r="K290" s="103">
        <f>'[1]Tab 1.5'!O478</f>
        <v>0</v>
      </c>
      <c r="L290" s="103">
        <f>'[1]Tab 1.5'!P478</f>
        <v>0</v>
      </c>
      <c r="M290" s="103">
        <f>'[1]Tab 1.5'!Q478</f>
        <v>0</v>
      </c>
    </row>
    <row r="291" spans="1:13" ht="10.9" customHeight="1">
      <c r="A291" s="66">
        <f>IF(D291&lt;&gt;"",COUNTA($D$14:D291),"")</f>
        <v>252</v>
      </c>
      <c r="B291" s="72" t="s">
        <v>169</v>
      </c>
      <c r="C291" s="103">
        <f>'[1]Tab 1.5'!G479</f>
        <v>0</v>
      </c>
      <c r="D291" s="103">
        <f>'[1]Tab 1.5'!H479</f>
        <v>0</v>
      </c>
      <c r="E291" s="103">
        <f>'[1]Tab 1.5'!I479</f>
        <v>0</v>
      </c>
      <c r="F291" s="103">
        <f>'[1]Tab 1.5'!J479</f>
        <v>0</v>
      </c>
      <c r="G291" s="103">
        <f>'[1]Tab 1.5'!K479</f>
        <v>0</v>
      </c>
      <c r="H291" s="103">
        <f>'[1]Tab 1.5'!L479</f>
        <v>0</v>
      </c>
      <c r="I291" s="103">
        <f>'[1]Tab 1.5'!M479</f>
        <v>0</v>
      </c>
      <c r="J291" s="103">
        <f>'[1]Tab 1.5'!N479</f>
        <v>0</v>
      </c>
      <c r="K291" s="103">
        <f>'[1]Tab 1.5'!O479</f>
        <v>0</v>
      </c>
      <c r="L291" s="103">
        <f>'[1]Tab 1.5'!P479</f>
        <v>0</v>
      </c>
      <c r="M291" s="103">
        <f>'[1]Tab 1.5'!Q479</f>
        <v>0</v>
      </c>
    </row>
    <row r="292" spans="1:13" ht="10.9" customHeight="1">
      <c r="A292" s="66">
        <f>IF(D292&lt;&gt;"",COUNTA($D$14:D292),"")</f>
        <v>253</v>
      </c>
      <c r="B292" s="105" t="s">
        <v>46</v>
      </c>
      <c r="C292" s="107">
        <f>'[1]Tab 1.5'!G481</f>
        <v>1</v>
      </c>
      <c r="D292" s="107">
        <f>'[1]Tab 1.5'!H481</f>
        <v>1</v>
      </c>
      <c r="E292" s="107">
        <f>'[1]Tab 1.5'!I481</f>
        <v>0</v>
      </c>
      <c r="F292" s="107">
        <f>'[1]Tab 1.5'!J481</f>
        <v>1</v>
      </c>
      <c r="G292" s="107">
        <f>'[1]Tab 1.5'!K481</f>
        <v>0</v>
      </c>
      <c r="H292" s="107">
        <f>'[1]Tab 1.5'!L481</f>
        <v>0</v>
      </c>
      <c r="I292" s="107">
        <f>'[1]Tab 1.5'!M481</f>
        <v>0</v>
      </c>
      <c r="J292" s="107">
        <f>'[1]Tab 1.5'!N481</f>
        <v>0</v>
      </c>
      <c r="K292" s="107">
        <f>'[1]Tab 1.5'!O481</f>
        <v>0</v>
      </c>
      <c r="L292" s="107">
        <f>'[1]Tab 1.5'!P481</f>
        <v>0</v>
      </c>
      <c r="M292" s="107">
        <f>'[1]Tab 1.5'!Q481</f>
        <v>0</v>
      </c>
    </row>
    <row r="293" spans="1:13" ht="40.15" customHeight="1">
      <c r="A293" s="66" t="str">
        <f>IF(D293&lt;&gt;"",COUNTA($D$14:D293),"")</f>
        <v/>
      </c>
      <c r="B293" s="72" t="s">
        <v>207</v>
      </c>
      <c r="C293" s="103"/>
      <c r="D293" s="103"/>
      <c r="E293" s="103"/>
      <c r="F293" s="103"/>
      <c r="G293" s="103"/>
      <c r="H293" s="103"/>
      <c r="I293" s="103"/>
      <c r="J293" s="103"/>
      <c r="K293" s="103"/>
      <c r="L293" s="103"/>
      <c r="M293" s="103"/>
    </row>
    <row r="294" spans="1:13" ht="10.9" customHeight="1">
      <c r="A294" s="66">
        <f>IF(D294&lt;&gt;"",COUNTA($D$14:D294),"")</f>
        <v>254</v>
      </c>
      <c r="B294" s="72" t="s">
        <v>160</v>
      </c>
      <c r="C294" s="103">
        <f>'[1]Tab 1.5'!G494</f>
        <v>0</v>
      </c>
      <c r="D294" s="103">
        <f>'[1]Tab 1.5'!H494</f>
        <v>0</v>
      </c>
      <c r="E294" s="103">
        <f>'[1]Tab 1.5'!I494</f>
        <v>0</v>
      </c>
      <c r="F294" s="103">
        <f>'[1]Tab 1.5'!J494</f>
        <v>0</v>
      </c>
      <c r="G294" s="103">
        <f>'[1]Tab 1.5'!K494</f>
        <v>0</v>
      </c>
      <c r="H294" s="103">
        <f>'[1]Tab 1.5'!L494</f>
        <v>0</v>
      </c>
      <c r="I294" s="103">
        <f>'[1]Tab 1.5'!M494</f>
        <v>0</v>
      </c>
      <c r="J294" s="103">
        <f>'[1]Tab 1.5'!N494</f>
        <v>0</v>
      </c>
      <c r="K294" s="103">
        <f>'[1]Tab 1.5'!O494</f>
        <v>0</v>
      </c>
      <c r="L294" s="103">
        <f>'[1]Tab 1.5'!P494</f>
        <v>0</v>
      </c>
      <c r="M294" s="103">
        <f>'[1]Tab 1.5'!Q494</f>
        <v>0</v>
      </c>
    </row>
    <row r="295" spans="1:13" ht="10.9" customHeight="1">
      <c r="A295" s="66">
        <f>IF(D295&lt;&gt;"",COUNTA($D$14:D295),"")</f>
        <v>255</v>
      </c>
      <c r="B295" s="72" t="s">
        <v>161</v>
      </c>
      <c r="C295" s="103">
        <f>'[1]Tab 1.5'!G495</f>
        <v>0</v>
      </c>
      <c r="D295" s="103">
        <f>'[1]Tab 1.5'!H495</f>
        <v>0</v>
      </c>
      <c r="E295" s="103">
        <f>'[1]Tab 1.5'!I495</f>
        <v>0</v>
      </c>
      <c r="F295" s="103">
        <f>'[1]Tab 1.5'!J495</f>
        <v>0</v>
      </c>
      <c r="G295" s="103">
        <f>'[1]Tab 1.5'!K495</f>
        <v>0</v>
      </c>
      <c r="H295" s="103">
        <f>'[1]Tab 1.5'!L495</f>
        <v>0</v>
      </c>
      <c r="I295" s="103">
        <f>'[1]Tab 1.5'!M495</f>
        <v>0</v>
      </c>
      <c r="J295" s="103">
        <f>'[1]Tab 1.5'!N495</f>
        <v>0</v>
      </c>
      <c r="K295" s="103">
        <f>'[1]Tab 1.5'!O495</f>
        <v>0</v>
      </c>
      <c r="L295" s="103">
        <f>'[1]Tab 1.5'!P495</f>
        <v>0</v>
      </c>
      <c r="M295" s="103">
        <f>'[1]Tab 1.5'!Q495</f>
        <v>0</v>
      </c>
    </row>
    <row r="296" spans="1:13" ht="10.9" customHeight="1">
      <c r="A296" s="66">
        <f>IF(D296&lt;&gt;"",COUNTA($D$14:D296),"")</f>
        <v>256</v>
      </c>
      <c r="B296" s="72" t="s">
        <v>162</v>
      </c>
      <c r="C296" s="103">
        <f>'[1]Tab 1.5'!G496</f>
        <v>0</v>
      </c>
      <c r="D296" s="103">
        <f>'[1]Tab 1.5'!H496</f>
        <v>0</v>
      </c>
      <c r="E296" s="103">
        <f>'[1]Tab 1.5'!I496</f>
        <v>0</v>
      </c>
      <c r="F296" s="103">
        <f>'[1]Tab 1.5'!J496</f>
        <v>0</v>
      </c>
      <c r="G296" s="103">
        <f>'[1]Tab 1.5'!K496</f>
        <v>0</v>
      </c>
      <c r="H296" s="103">
        <f>'[1]Tab 1.5'!L496</f>
        <v>0</v>
      </c>
      <c r="I296" s="103">
        <f>'[1]Tab 1.5'!M496</f>
        <v>0</v>
      </c>
      <c r="J296" s="103">
        <f>'[1]Tab 1.5'!N496</f>
        <v>0</v>
      </c>
      <c r="K296" s="103">
        <f>'[1]Tab 1.5'!O496</f>
        <v>0</v>
      </c>
      <c r="L296" s="103">
        <f>'[1]Tab 1.5'!P496</f>
        <v>0</v>
      </c>
      <c r="M296" s="103">
        <f>'[1]Tab 1.5'!Q496</f>
        <v>0</v>
      </c>
    </row>
    <row r="297" spans="1:13" ht="10.9" customHeight="1">
      <c r="A297" s="66">
        <f>IF(D297&lt;&gt;"",COUNTA($D$14:D297),"")</f>
        <v>257</v>
      </c>
      <c r="B297" s="72" t="s">
        <v>163</v>
      </c>
      <c r="C297" s="103">
        <f>'[1]Tab 1.5'!G497</f>
        <v>1</v>
      </c>
      <c r="D297" s="103">
        <f>'[1]Tab 1.5'!H497</f>
        <v>1</v>
      </c>
      <c r="E297" s="103">
        <f>'[1]Tab 1.5'!I497</f>
        <v>0</v>
      </c>
      <c r="F297" s="103">
        <f>'[1]Tab 1.5'!J497</f>
        <v>0</v>
      </c>
      <c r="G297" s="103">
        <f>'[1]Tab 1.5'!K497</f>
        <v>0</v>
      </c>
      <c r="H297" s="103">
        <f>'[1]Tab 1.5'!L497</f>
        <v>1</v>
      </c>
      <c r="I297" s="103">
        <f>'[1]Tab 1.5'!M497</f>
        <v>0</v>
      </c>
      <c r="J297" s="103">
        <f>'[1]Tab 1.5'!N497</f>
        <v>0</v>
      </c>
      <c r="K297" s="103">
        <f>'[1]Tab 1.5'!O497</f>
        <v>0</v>
      </c>
      <c r="L297" s="103">
        <f>'[1]Tab 1.5'!P497</f>
        <v>0</v>
      </c>
      <c r="M297" s="103">
        <f>'[1]Tab 1.5'!Q497</f>
        <v>0</v>
      </c>
    </row>
    <row r="298" spans="1:13" ht="10.9" customHeight="1">
      <c r="A298" s="66">
        <f>IF(D298&lt;&gt;"",COUNTA($D$14:D298),"")</f>
        <v>258</v>
      </c>
      <c r="B298" s="72" t="s">
        <v>164</v>
      </c>
      <c r="C298" s="103">
        <f>'[1]Tab 1.5'!G498</f>
        <v>0</v>
      </c>
      <c r="D298" s="103">
        <f>'[1]Tab 1.5'!H498</f>
        <v>0</v>
      </c>
      <c r="E298" s="103">
        <f>'[1]Tab 1.5'!I498</f>
        <v>0</v>
      </c>
      <c r="F298" s="103">
        <f>'[1]Tab 1.5'!J498</f>
        <v>0</v>
      </c>
      <c r="G298" s="103">
        <f>'[1]Tab 1.5'!K498</f>
        <v>0</v>
      </c>
      <c r="H298" s="103">
        <f>'[1]Tab 1.5'!L498</f>
        <v>0</v>
      </c>
      <c r="I298" s="103">
        <f>'[1]Tab 1.5'!M498</f>
        <v>0</v>
      </c>
      <c r="J298" s="103">
        <f>'[1]Tab 1.5'!N498</f>
        <v>0</v>
      </c>
      <c r="K298" s="103">
        <f>'[1]Tab 1.5'!O498</f>
        <v>0</v>
      </c>
      <c r="L298" s="103">
        <f>'[1]Tab 1.5'!P498</f>
        <v>0</v>
      </c>
      <c r="M298" s="103">
        <f>'[1]Tab 1.5'!Q498</f>
        <v>0</v>
      </c>
    </row>
    <row r="299" spans="1:13" ht="10.9" customHeight="1">
      <c r="A299" s="66">
        <f>IF(D299&lt;&gt;"",COUNTA($D$14:D299),"")</f>
        <v>259</v>
      </c>
      <c r="B299" s="72" t="s">
        <v>165</v>
      </c>
      <c r="C299" s="103">
        <f>'[1]Tab 1.5'!G499</f>
        <v>0</v>
      </c>
      <c r="D299" s="103">
        <f>'[1]Tab 1.5'!H499</f>
        <v>0</v>
      </c>
      <c r="E299" s="103">
        <f>'[1]Tab 1.5'!I499</f>
        <v>0</v>
      </c>
      <c r="F299" s="103">
        <f>'[1]Tab 1.5'!J499</f>
        <v>0</v>
      </c>
      <c r="G299" s="103">
        <f>'[1]Tab 1.5'!K499</f>
        <v>0</v>
      </c>
      <c r="H299" s="103">
        <f>'[1]Tab 1.5'!L499</f>
        <v>0</v>
      </c>
      <c r="I299" s="103">
        <f>'[1]Tab 1.5'!M499</f>
        <v>0</v>
      </c>
      <c r="J299" s="103">
        <f>'[1]Tab 1.5'!N499</f>
        <v>0</v>
      </c>
      <c r="K299" s="103">
        <f>'[1]Tab 1.5'!O499</f>
        <v>0</v>
      </c>
      <c r="L299" s="103">
        <f>'[1]Tab 1.5'!P499</f>
        <v>0</v>
      </c>
      <c r="M299" s="103">
        <f>'[1]Tab 1.5'!Q499</f>
        <v>0</v>
      </c>
    </row>
    <row r="300" spans="1:13" ht="10.9" customHeight="1">
      <c r="A300" s="66">
        <f>IF(D300&lt;&gt;"",COUNTA($D$14:D300),"")</f>
        <v>260</v>
      </c>
      <c r="B300" s="72" t="s">
        <v>166</v>
      </c>
      <c r="C300" s="103">
        <f>'[1]Tab 1.5'!G500</f>
        <v>0</v>
      </c>
      <c r="D300" s="103">
        <f>'[1]Tab 1.5'!H500</f>
        <v>0</v>
      </c>
      <c r="E300" s="103">
        <f>'[1]Tab 1.5'!I500</f>
        <v>0</v>
      </c>
      <c r="F300" s="103">
        <f>'[1]Tab 1.5'!J500</f>
        <v>0</v>
      </c>
      <c r="G300" s="103">
        <f>'[1]Tab 1.5'!K500</f>
        <v>0</v>
      </c>
      <c r="H300" s="103">
        <f>'[1]Tab 1.5'!L500</f>
        <v>0</v>
      </c>
      <c r="I300" s="103">
        <f>'[1]Tab 1.5'!M500</f>
        <v>0</v>
      </c>
      <c r="J300" s="103">
        <f>'[1]Tab 1.5'!N500</f>
        <v>0</v>
      </c>
      <c r="K300" s="103">
        <f>'[1]Tab 1.5'!O500</f>
        <v>0</v>
      </c>
      <c r="L300" s="103">
        <f>'[1]Tab 1.5'!P500</f>
        <v>0</v>
      </c>
      <c r="M300" s="103">
        <f>'[1]Tab 1.5'!Q500</f>
        <v>0</v>
      </c>
    </row>
    <row r="301" spans="1:13" ht="10.9" customHeight="1">
      <c r="A301" s="66">
        <f>IF(D301&lt;&gt;"",COUNTA($D$14:D301),"")</f>
        <v>261</v>
      </c>
      <c r="B301" s="72" t="s">
        <v>167</v>
      </c>
      <c r="C301" s="103">
        <f>'[1]Tab 1.5'!G501</f>
        <v>0</v>
      </c>
      <c r="D301" s="103">
        <f>'[1]Tab 1.5'!H501</f>
        <v>0</v>
      </c>
      <c r="E301" s="103">
        <f>'[1]Tab 1.5'!I501</f>
        <v>0</v>
      </c>
      <c r="F301" s="103">
        <f>'[1]Tab 1.5'!J501</f>
        <v>0</v>
      </c>
      <c r="G301" s="103">
        <f>'[1]Tab 1.5'!K501</f>
        <v>0</v>
      </c>
      <c r="H301" s="103">
        <f>'[1]Tab 1.5'!L501</f>
        <v>0</v>
      </c>
      <c r="I301" s="103">
        <f>'[1]Tab 1.5'!M501</f>
        <v>0</v>
      </c>
      <c r="J301" s="103">
        <f>'[1]Tab 1.5'!N501</f>
        <v>0</v>
      </c>
      <c r="K301" s="103">
        <f>'[1]Tab 1.5'!O501</f>
        <v>0</v>
      </c>
      <c r="L301" s="103">
        <f>'[1]Tab 1.5'!P501</f>
        <v>0</v>
      </c>
      <c r="M301" s="103">
        <f>'[1]Tab 1.5'!Q501</f>
        <v>0</v>
      </c>
    </row>
    <row r="302" spans="1:13" ht="10.9" customHeight="1">
      <c r="A302" s="66">
        <f>IF(D302&lt;&gt;"",COUNTA($D$14:D302),"")</f>
        <v>262</v>
      </c>
      <c r="B302" s="72" t="s">
        <v>168</v>
      </c>
      <c r="C302" s="103">
        <f>'[1]Tab 1.5'!G502</f>
        <v>0</v>
      </c>
      <c r="D302" s="103">
        <f>'[1]Tab 1.5'!H502</f>
        <v>0</v>
      </c>
      <c r="E302" s="103">
        <f>'[1]Tab 1.5'!I502</f>
        <v>0</v>
      </c>
      <c r="F302" s="103">
        <f>'[1]Tab 1.5'!J502</f>
        <v>0</v>
      </c>
      <c r="G302" s="103">
        <f>'[1]Tab 1.5'!K502</f>
        <v>0</v>
      </c>
      <c r="H302" s="103">
        <f>'[1]Tab 1.5'!L502</f>
        <v>0</v>
      </c>
      <c r="I302" s="103">
        <f>'[1]Tab 1.5'!M502</f>
        <v>0</v>
      </c>
      <c r="J302" s="103">
        <f>'[1]Tab 1.5'!N502</f>
        <v>0</v>
      </c>
      <c r="K302" s="103">
        <f>'[1]Tab 1.5'!O502</f>
        <v>0</v>
      </c>
      <c r="L302" s="103">
        <f>'[1]Tab 1.5'!P502</f>
        <v>0</v>
      </c>
      <c r="M302" s="103">
        <f>'[1]Tab 1.5'!Q502</f>
        <v>0</v>
      </c>
    </row>
    <row r="303" spans="1:13" ht="10.9" customHeight="1">
      <c r="A303" s="66">
        <f>IF(D303&lt;&gt;"",COUNTA($D$14:D303),"")</f>
        <v>263</v>
      </c>
      <c r="B303" s="72" t="s">
        <v>169</v>
      </c>
      <c r="C303" s="103">
        <f>'[1]Tab 1.5'!G503</f>
        <v>0</v>
      </c>
      <c r="D303" s="103">
        <f>'[1]Tab 1.5'!H503</f>
        <v>0</v>
      </c>
      <c r="E303" s="103">
        <f>'[1]Tab 1.5'!I503</f>
        <v>0</v>
      </c>
      <c r="F303" s="103">
        <f>'[1]Tab 1.5'!J503</f>
        <v>0</v>
      </c>
      <c r="G303" s="103">
        <f>'[1]Tab 1.5'!K503</f>
        <v>0</v>
      </c>
      <c r="H303" s="103">
        <f>'[1]Tab 1.5'!L503</f>
        <v>0</v>
      </c>
      <c r="I303" s="103">
        <f>'[1]Tab 1.5'!M503</f>
        <v>0</v>
      </c>
      <c r="J303" s="103">
        <f>'[1]Tab 1.5'!N503</f>
        <v>0</v>
      </c>
      <c r="K303" s="103">
        <f>'[1]Tab 1.5'!O503</f>
        <v>0</v>
      </c>
      <c r="L303" s="103">
        <f>'[1]Tab 1.5'!P503</f>
        <v>0</v>
      </c>
      <c r="M303" s="103">
        <f>'[1]Tab 1.5'!Q503</f>
        <v>0</v>
      </c>
    </row>
    <row r="304" spans="1:13" ht="10.9" customHeight="1">
      <c r="A304" s="66">
        <f>IF(D304&lt;&gt;"",COUNTA($D$14:D304),"")</f>
        <v>264</v>
      </c>
      <c r="B304" s="105" t="s">
        <v>46</v>
      </c>
      <c r="C304" s="107">
        <f>'[1]Tab 1.5'!G505</f>
        <v>1</v>
      </c>
      <c r="D304" s="107">
        <f>'[1]Tab 1.5'!H505</f>
        <v>1</v>
      </c>
      <c r="E304" s="107">
        <f>'[1]Tab 1.5'!I505</f>
        <v>0</v>
      </c>
      <c r="F304" s="107">
        <f>'[1]Tab 1.5'!J505</f>
        <v>0</v>
      </c>
      <c r="G304" s="107">
        <f>'[1]Tab 1.5'!K505</f>
        <v>0</v>
      </c>
      <c r="H304" s="107">
        <f>'[1]Tab 1.5'!L505</f>
        <v>1</v>
      </c>
      <c r="I304" s="107">
        <f>'[1]Tab 1.5'!M505</f>
        <v>0</v>
      </c>
      <c r="J304" s="107">
        <f>'[1]Tab 1.5'!N505</f>
        <v>0</v>
      </c>
      <c r="K304" s="107">
        <f>'[1]Tab 1.5'!O505</f>
        <v>0</v>
      </c>
      <c r="L304" s="107">
        <f>'[1]Tab 1.5'!P505</f>
        <v>0</v>
      </c>
      <c r="M304" s="107">
        <f>'[1]Tab 1.5'!Q505</f>
        <v>0</v>
      </c>
    </row>
    <row r="305" spans="1:13" ht="30" customHeight="1">
      <c r="A305" s="66" t="str">
        <f>IF(D305&lt;&gt;"",COUNTA($D$14:D305),"")</f>
        <v/>
      </c>
      <c r="B305" s="72" t="s">
        <v>294</v>
      </c>
      <c r="C305" s="103"/>
      <c r="D305" s="103"/>
      <c r="E305" s="103"/>
      <c r="F305" s="103"/>
      <c r="G305" s="103"/>
      <c r="H305" s="103"/>
      <c r="I305" s="103"/>
      <c r="J305" s="103"/>
      <c r="K305" s="103"/>
      <c r="L305" s="103"/>
      <c r="M305" s="103"/>
    </row>
    <row r="306" spans="1:13" ht="10.9" customHeight="1">
      <c r="A306" s="66">
        <f>IF(D306&lt;&gt;"",COUNTA($D$14:D306),"")</f>
        <v>265</v>
      </c>
      <c r="B306" s="72" t="s">
        <v>160</v>
      </c>
      <c r="C306" s="103">
        <f>'[1]Tab 1.5'!G518</f>
        <v>1</v>
      </c>
      <c r="D306" s="103">
        <f>'[1]Tab 1.5'!H518</f>
        <v>1</v>
      </c>
      <c r="E306" s="103">
        <f>'[1]Tab 1.5'!I518</f>
        <v>0</v>
      </c>
      <c r="F306" s="103">
        <f>'[1]Tab 1.5'!J518</f>
        <v>0</v>
      </c>
      <c r="G306" s="103">
        <f>'[1]Tab 1.5'!K518</f>
        <v>0</v>
      </c>
      <c r="H306" s="103">
        <f>'[1]Tab 1.5'!L518</f>
        <v>1</v>
      </c>
      <c r="I306" s="103">
        <f>'[1]Tab 1.5'!M518</f>
        <v>0</v>
      </c>
      <c r="J306" s="103">
        <f>'[1]Tab 1.5'!N518</f>
        <v>0</v>
      </c>
      <c r="K306" s="103">
        <f>'[1]Tab 1.5'!O518</f>
        <v>0</v>
      </c>
      <c r="L306" s="103">
        <f>'[1]Tab 1.5'!P518</f>
        <v>0</v>
      </c>
      <c r="M306" s="103">
        <f>'[1]Tab 1.5'!Q518</f>
        <v>0</v>
      </c>
    </row>
    <row r="307" spans="1:13" ht="10.9" customHeight="1">
      <c r="A307" s="66">
        <f>IF(D307&lt;&gt;"",COUNTA($D$14:D307),"")</f>
        <v>266</v>
      </c>
      <c r="B307" s="72" t="s">
        <v>161</v>
      </c>
      <c r="C307" s="103">
        <f>'[1]Tab 1.5'!G519</f>
        <v>1</v>
      </c>
      <c r="D307" s="103">
        <f>'[1]Tab 1.5'!H519</f>
        <v>1</v>
      </c>
      <c r="E307" s="103">
        <f>'[1]Tab 1.5'!I519</f>
        <v>0</v>
      </c>
      <c r="F307" s="103">
        <f>'[1]Tab 1.5'!J519</f>
        <v>0</v>
      </c>
      <c r="G307" s="103">
        <f>'[1]Tab 1.5'!K519</f>
        <v>0</v>
      </c>
      <c r="H307" s="103">
        <f>'[1]Tab 1.5'!L519</f>
        <v>1</v>
      </c>
      <c r="I307" s="103">
        <f>'[1]Tab 1.5'!M519</f>
        <v>0</v>
      </c>
      <c r="J307" s="103">
        <f>'[1]Tab 1.5'!N519</f>
        <v>0</v>
      </c>
      <c r="K307" s="103">
        <f>'[1]Tab 1.5'!O519</f>
        <v>0</v>
      </c>
      <c r="L307" s="103">
        <f>'[1]Tab 1.5'!P519</f>
        <v>0</v>
      </c>
      <c r="M307" s="103">
        <f>'[1]Tab 1.5'!Q519</f>
        <v>0</v>
      </c>
    </row>
    <row r="308" spans="1:13" ht="10.9" customHeight="1">
      <c r="A308" s="66">
        <f>IF(D308&lt;&gt;"",COUNTA($D$14:D308),"")</f>
        <v>267</v>
      </c>
      <c r="B308" s="72" t="s">
        <v>162</v>
      </c>
      <c r="C308" s="103">
        <f>'[1]Tab 1.5'!G520</f>
        <v>5</v>
      </c>
      <c r="D308" s="103">
        <f>'[1]Tab 1.5'!H520</f>
        <v>5</v>
      </c>
      <c r="E308" s="103">
        <f>'[1]Tab 1.5'!I520</f>
        <v>0</v>
      </c>
      <c r="F308" s="103">
        <f>'[1]Tab 1.5'!J520</f>
        <v>1</v>
      </c>
      <c r="G308" s="103">
        <f>'[1]Tab 1.5'!K520</f>
        <v>0</v>
      </c>
      <c r="H308" s="103">
        <f>'[1]Tab 1.5'!L520</f>
        <v>4</v>
      </c>
      <c r="I308" s="103">
        <f>'[1]Tab 1.5'!M520</f>
        <v>0</v>
      </c>
      <c r="J308" s="103">
        <f>'[1]Tab 1.5'!N520</f>
        <v>0</v>
      </c>
      <c r="K308" s="103">
        <f>'[1]Tab 1.5'!O520</f>
        <v>0</v>
      </c>
      <c r="L308" s="103">
        <f>'[1]Tab 1.5'!P520</f>
        <v>0</v>
      </c>
      <c r="M308" s="103">
        <f>'[1]Tab 1.5'!Q520</f>
        <v>0</v>
      </c>
    </row>
    <row r="309" spans="1:13" ht="10.9" customHeight="1">
      <c r="A309" s="66">
        <f>IF(D309&lt;&gt;"",COUNTA($D$14:D309),"")</f>
        <v>268</v>
      </c>
      <c r="B309" s="72" t="s">
        <v>163</v>
      </c>
      <c r="C309" s="103">
        <f>'[1]Tab 1.5'!G521</f>
        <v>24</v>
      </c>
      <c r="D309" s="103">
        <f>'[1]Tab 1.5'!H521</f>
        <v>24</v>
      </c>
      <c r="E309" s="103">
        <f>'[1]Tab 1.5'!I521</f>
        <v>0</v>
      </c>
      <c r="F309" s="103">
        <f>'[1]Tab 1.5'!J521</f>
        <v>3</v>
      </c>
      <c r="G309" s="103">
        <f>'[1]Tab 1.5'!K521</f>
        <v>0</v>
      </c>
      <c r="H309" s="103">
        <f>'[1]Tab 1.5'!L521</f>
        <v>21</v>
      </c>
      <c r="I309" s="103">
        <f>'[1]Tab 1.5'!M521</f>
        <v>0</v>
      </c>
      <c r="J309" s="103">
        <f>'[1]Tab 1.5'!N521</f>
        <v>0</v>
      </c>
      <c r="K309" s="103">
        <f>'[1]Tab 1.5'!O521</f>
        <v>0</v>
      </c>
      <c r="L309" s="103">
        <f>'[1]Tab 1.5'!P521</f>
        <v>0</v>
      </c>
      <c r="M309" s="103">
        <f>'[1]Tab 1.5'!Q521</f>
        <v>0</v>
      </c>
    </row>
    <row r="310" spans="1:13" ht="10.9" customHeight="1">
      <c r="A310" s="66">
        <f>IF(D310&lt;&gt;"",COUNTA($D$14:D310),"")</f>
        <v>269</v>
      </c>
      <c r="B310" s="72" t="s">
        <v>164</v>
      </c>
      <c r="C310" s="103">
        <f>'[1]Tab 1.5'!G522</f>
        <v>18</v>
      </c>
      <c r="D310" s="103">
        <f>'[1]Tab 1.5'!H522</f>
        <v>18</v>
      </c>
      <c r="E310" s="103">
        <f>'[1]Tab 1.5'!I522</f>
        <v>0</v>
      </c>
      <c r="F310" s="103">
        <f>'[1]Tab 1.5'!J522</f>
        <v>4</v>
      </c>
      <c r="G310" s="103">
        <f>'[1]Tab 1.5'!K522</f>
        <v>0</v>
      </c>
      <c r="H310" s="103">
        <f>'[1]Tab 1.5'!L522</f>
        <v>14</v>
      </c>
      <c r="I310" s="103">
        <f>'[1]Tab 1.5'!M522</f>
        <v>0</v>
      </c>
      <c r="J310" s="103">
        <f>'[1]Tab 1.5'!N522</f>
        <v>0</v>
      </c>
      <c r="K310" s="103">
        <f>'[1]Tab 1.5'!O522</f>
        <v>0</v>
      </c>
      <c r="L310" s="103">
        <f>'[1]Tab 1.5'!P522</f>
        <v>0</v>
      </c>
      <c r="M310" s="103">
        <f>'[1]Tab 1.5'!Q522</f>
        <v>0</v>
      </c>
    </row>
    <row r="311" spans="1:13" ht="10.9" customHeight="1">
      <c r="A311" s="66">
        <f>IF(D311&lt;&gt;"",COUNTA($D$14:D311),"")</f>
        <v>270</v>
      </c>
      <c r="B311" s="72" t="s">
        <v>165</v>
      </c>
      <c r="C311" s="103">
        <f>'[1]Tab 1.5'!G523</f>
        <v>19</v>
      </c>
      <c r="D311" s="103">
        <f>'[1]Tab 1.5'!H523</f>
        <v>19</v>
      </c>
      <c r="E311" s="103">
        <f>'[1]Tab 1.5'!I523</f>
        <v>2</v>
      </c>
      <c r="F311" s="103">
        <f>'[1]Tab 1.5'!J523</f>
        <v>4</v>
      </c>
      <c r="G311" s="103">
        <f>'[1]Tab 1.5'!K523</f>
        <v>1</v>
      </c>
      <c r="H311" s="103">
        <f>'[1]Tab 1.5'!L523</f>
        <v>12</v>
      </c>
      <c r="I311" s="103">
        <f>'[1]Tab 1.5'!M523</f>
        <v>0</v>
      </c>
      <c r="J311" s="103">
        <f>'[1]Tab 1.5'!N523</f>
        <v>0</v>
      </c>
      <c r="K311" s="103">
        <f>'[1]Tab 1.5'!O523</f>
        <v>0</v>
      </c>
      <c r="L311" s="103">
        <f>'[1]Tab 1.5'!P523</f>
        <v>0</v>
      </c>
      <c r="M311" s="103">
        <f>'[1]Tab 1.5'!Q523</f>
        <v>0</v>
      </c>
    </row>
    <row r="312" spans="1:13" ht="10.9" customHeight="1">
      <c r="A312" s="66">
        <f>IF(D312&lt;&gt;"",COUNTA($D$14:D312),"")</f>
        <v>271</v>
      </c>
      <c r="B312" s="72" t="s">
        <v>166</v>
      </c>
      <c r="C312" s="103">
        <f>'[1]Tab 1.5'!G524</f>
        <v>11</v>
      </c>
      <c r="D312" s="103">
        <f>'[1]Tab 1.5'!H524</f>
        <v>11</v>
      </c>
      <c r="E312" s="103">
        <f>'[1]Tab 1.5'!I524</f>
        <v>0</v>
      </c>
      <c r="F312" s="103">
        <f>'[1]Tab 1.5'!J524</f>
        <v>3</v>
      </c>
      <c r="G312" s="103">
        <f>'[1]Tab 1.5'!K524</f>
        <v>1</v>
      </c>
      <c r="H312" s="103">
        <f>'[1]Tab 1.5'!L524</f>
        <v>7</v>
      </c>
      <c r="I312" s="103">
        <f>'[1]Tab 1.5'!M524</f>
        <v>0</v>
      </c>
      <c r="J312" s="103">
        <f>'[1]Tab 1.5'!N524</f>
        <v>0</v>
      </c>
      <c r="K312" s="103">
        <f>'[1]Tab 1.5'!O524</f>
        <v>0</v>
      </c>
      <c r="L312" s="103">
        <f>'[1]Tab 1.5'!P524</f>
        <v>0</v>
      </c>
      <c r="M312" s="103">
        <f>'[1]Tab 1.5'!Q524</f>
        <v>0</v>
      </c>
    </row>
    <row r="313" spans="1:13" ht="10.9" customHeight="1">
      <c r="A313" s="66">
        <f>IF(D313&lt;&gt;"",COUNTA($D$14:D313),"")</f>
        <v>272</v>
      </c>
      <c r="B313" s="72" t="s">
        <v>167</v>
      </c>
      <c r="C313" s="103">
        <f>'[1]Tab 1.5'!G525</f>
        <v>12</v>
      </c>
      <c r="D313" s="103">
        <f>'[1]Tab 1.5'!H525</f>
        <v>12</v>
      </c>
      <c r="E313" s="103">
        <f>'[1]Tab 1.5'!I525</f>
        <v>2</v>
      </c>
      <c r="F313" s="103">
        <f>'[1]Tab 1.5'!J525</f>
        <v>1</v>
      </c>
      <c r="G313" s="103">
        <f>'[1]Tab 1.5'!K525</f>
        <v>0</v>
      </c>
      <c r="H313" s="103">
        <f>'[1]Tab 1.5'!L525</f>
        <v>9</v>
      </c>
      <c r="I313" s="103">
        <f>'[1]Tab 1.5'!M525</f>
        <v>0</v>
      </c>
      <c r="J313" s="103">
        <f>'[1]Tab 1.5'!N525</f>
        <v>0</v>
      </c>
      <c r="K313" s="103">
        <f>'[1]Tab 1.5'!O525</f>
        <v>0</v>
      </c>
      <c r="L313" s="103">
        <f>'[1]Tab 1.5'!P525</f>
        <v>0</v>
      </c>
      <c r="M313" s="103">
        <f>'[1]Tab 1.5'!Q525</f>
        <v>0</v>
      </c>
    </row>
    <row r="314" spans="1:13" ht="10.9" customHeight="1">
      <c r="A314" s="66">
        <f>IF(D314&lt;&gt;"",COUNTA($D$14:D314),"")</f>
        <v>273</v>
      </c>
      <c r="B314" s="72" t="s">
        <v>168</v>
      </c>
      <c r="C314" s="103">
        <f>'[1]Tab 1.5'!G526</f>
        <v>9</v>
      </c>
      <c r="D314" s="103">
        <f>'[1]Tab 1.5'!H526</f>
        <v>9</v>
      </c>
      <c r="E314" s="103">
        <f>'[1]Tab 1.5'!I526</f>
        <v>2</v>
      </c>
      <c r="F314" s="103">
        <f>'[1]Tab 1.5'!J526</f>
        <v>4</v>
      </c>
      <c r="G314" s="103">
        <f>'[1]Tab 1.5'!K526</f>
        <v>0</v>
      </c>
      <c r="H314" s="103">
        <f>'[1]Tab 1.5'!L526</f>
        <v>3</v>
      </c>
      <c r="I314" s="103">
        <f>'[1]Tab 1.5'!M526</f>
        <v>0</v>
      </c>
      <c r="J314" s="103">
        <f>'[1]Tab 1.5'!N526</f>
        <v>0</v>
      </c>
      <c r="K314" s="103">
        <f>'[1]Tab 1.5'!O526</f>
        <v>0</v>
      </c>
      <c r="L314" s="103">
        <f>'[1]Tab 1.5'!P526</f>
        <v>0</v>
      </c>
      <c r="M314" s="103">
        <f>'[1]Tab 1.5'!Q526</f>
        <v>0</v>
      </c>
    </row>
    <row r="315" spans="1:13" ht="10.9" customHeight="1">
      <c r="A315" s="66">
        <f>IF(D315&lt;&gt;"",COUNTA($D$14:D315),"")</f>
        <v>274</v>
      </c>
      <c r="B315" s="72" t="s">
        <v>169</v>
      </c>
      <c r="C315" s="103">
        <f>'[1]Tab 1.5'!G527</f>
        <v>0</v>
      </c>
      <c r="D315" s="103">
        <f>'[1]Tab 1.5'!H527</f>
        <v>0</v>
      </c>
      <c r="E315" s="103">
        <f>'[1]Tab 1.5'!I527</f>
        <v>0</v>
      </c>
      <c r="F315" s="103">
        <f>'[1]Tab 1.5'!J527</f>
        <v>0</v>
      </c>
      <c r="G315" s="103">
        <f>'[1]Tab 1.5'!K527</f>
        <v>0</v>
      </c>
      <c r="H315" s="103">
        <f>'[1]Tab 1.5'!L527</f>
        <v>0</v>
      </c>
      <c r="I315" s="103">
        <f>'[1]Tab 1.5'!M527</f>
        <v>0</v>
      </c>
      <c r="J315" s="103">
        <f>'[1]Tab 1.5'!N527</f>
        <v>0</v>
      </c>
      <c r="K315" s="103">
        <f>'[1]Tab 1.5'!O527</f>
        <v>0</v>
      </c>
      <c r="L315" s="103">
        <f>'[1]Tab 1.5'!P527</f>
        <v>0</v>
      </c>
      <c r="M315" s="103">
        <f>'[1]Tab 1.5'!Q527</f>
        <v>0</v>
      </c>
    </row>
    <row r="316" spans="1:13" ht="10.9" customHeight="1">
      <c r="A316" s="66">
        <f>IF(D316&lt;&gt;"",COUNTA($D$14:D316),"")</f>
        <v>275</v>
      </c>
      <c r="B316" s="105" t="s">
        <v>90</v>
      </c>
      <c r="C316" s="107">
        <f>'[1]Tab 1.5'!G529</f>
        <v>100</v>
      </c>
      <c r="D316" s="107">
        <f>'[1]Tab 1.5'!H529</f>
        <v>100</v>
      </c>
      <c r="E316" s="107">
        <f>'[1]Tab 1.5'!I529</f>
        <v>6</v>
      </c>
      <c r="F316" s="107">
        <f>'[1]Tab 1.5'!J529</f>
        <v>20</v>
      </c>
      <c r="G316" s="107">
        <f>'[1]Tab 1.5'!K529</f>
        <v>2</v>
      </c>
      <c r="H316" s="107">
        <f>'[1]Tab 1.5'!L529</f>
        <v>72</v>
      </c>
      <c r="I316" s="107">
        <f>'[1]Tab 1.5'!M529</f>
        <v>0</v>
      </c>
      <c r="J316" s="107">
        <f>'[1]Tab 1.5'!N529</f>
        <v>0</v>
      </c>
      <c r="K316" s="107">
        <f>'[1]Tab 1.5'!O529</f>
        <v>0</v>
      </c>
      <c r="L316" s="107">
        <f>'[1]Tab 1.5'!P529</f>
        <v>0</v>
      </c>
      <c r="M316" s="107">
        <f>'[1]Tab 1.5'!Q529</f>
        <v>0</v>
      </c>
    </row>
    <row r="317" spans="1:13" ht="18" customHeight="1">
      <c r="A317" s="66" t="str">
        <f>IF(D317&lt;&gt;"",COUNTA($D$14:D317),"")</f>
        <v/>
      </c>
      <c r="B317" s="72"/>
      <c r="C317" s="206" t="s">
        <v>24</v>
      </c>
      <c r="D317" s="207"/>
      <c r="E317" s="207"/>
      <c r="F317" s="207"/>
      <c r="G317" s="207"/>
      <c r="H317" s="207"/>
      <c r="I317" s="207"/>
      <c r="J317" s="207"/>
      <c r="K317" s="207"/>
      <c r="L317" s="207"/>
      <c r="M317" s="207"/>
    </row>
    <row r="318" spans="1:13" ht="10.9" customHeight="1">
      <c r="A318" s="66" t="str">
        <f>IF(D318&lt;&gt;"",COUNTA($D$14:D318),"")</f>
        <v/>
      </c>
      <c r="B318" s="72" t="s">
        <v>191</v>
      </c>
      <c r="C318" s="103"/>
      <c r="D318" s="103"/>
      <c r="E318" s="103"/>
      <c r="F318" s="103"/>
      <c r="G318" s="103"/>
      <c r="H318" s="103"/>
      <c r="I318" s="103"/>
      <c r="J318" s="103"/>
      <c r="K318" s="103"/>
      <c r="L318" s="103"/>
      <c r="M318" s="103"/>
    </row>
    <row r="319" spans="1:13" ht="10.9" customHeight="1">
      <c r="A319" s="66">
        <f>IF(D319&lt;&gt;"",COUNTA($D$14:D319),"")</f>
        <v>276</v>
      </c>
      <c r="B319" s="72" t="s">
        <v>160</v>
      </c>
      <c r="C319" s="103">
        <f>'[1]Tab 1.5'!G530</f>
        <v>161</v>
      </c>
      <c r="D319" s="103">
        <f>'[1]Tab 1.5'!H530</f>
        <v>2</v>
      </c>
      <c r="E319" s="103">
        <f>'[1]Tab 1.5'!I530</f>
        <v>0</v>
      </c>
      <c r="F319" s="103">
        <f>'[1]Tab 1.5'!J530</f>
        <v>0</v>
      </c>
      <c r="G319" s="103">
        <f>'[1]Tab 1.5'!K530</f>
        <v>2</v>
      </c>
      <c r="H319" s="103">
        <f>'[1]Tab 1.5'!L530</f>
        <v>0</v>
      </c>
      <c r="I319" s="103">
        <f>'[1]Tab 1.5'!M530</f>
        <v>159</v>
      </c>
      <c r="J319" s="103">
        <f>'[1]Tab 1.5'!N530</f>
        <v>0</v>
      </c>
      <c r="K319" s="103">
        <f>'[1]Tab 1.5'!O530</f>
        <v>0</v>
      </c>
      <c r="L319" s="103">
        <f>'[1]Tab 1.5'!P530</f>
        <v>0</v>
      </c>
      <c r="M319" s="103">
        <f>'[1]Tab 1.5'!Q530</f>
        <v>159</v>
      </c>
    </row>
    <row r="320" spans="1:13" ht="10.9" customHeight="1">
      <c r="A320" s="66">
        <f>IF(D320&lt;&gt;"",COUNTA($D$14:D320),"")</f>
        <v>277</v>
      </c>
      <c r="B320" s="72" t="s">
        <v>161</v>
      </c>
      <c r="C320" s="103">
        <f>'[1]Tab 1.5'!G531</f>
        <v>113</v>
      </c>
      <c r="D320" s="103">
        <f>'[1]Tab 1.5'!H531</f>
        <v>29</v>
      </c>
      <c r="E320" s="103">
        <f>'[1]Tab 1.5'!I531</f>
        <v>0</v>
      </c>
      <c r="F320" s="103">
        <f>'[1]Tab 1.5'!J531</f>
        <v>0</v>
      </c>
      <c r="G320" s="103">
        <f>'[1]Tab 1.5'!K531</f>
        <v>29</v>
      </c>
      <c r="H320" s="103">
        <f>'[1]Tab 1.5'!L531</f>
        <v>0</v>
      </c>
      <c r="I320" s="103">
        <f>'[1]Tab 1.5'!M531</f>
        <v>84</v>
      </c>
      <c r="J320" s="103">
        <f>'[1]Tab 1.5'!N531</f>
        <v>0</v>
      </c>
      <c r="K320" s="103">
        <f>'[1]Tab 1.5'!O531</f>
        <v>6</v>
      </c>
      <c r="L320" s="103">
        <f>'[1]Tab 1.5'!P531</f>
        <v>0</v>
      </c>
      <c r="M320" s="103">
        <f>'[1]Tab 1.5'!Q531</f>
        <v>78</v>
      </c>
    </row>
    <row r="321" spans="1:13" ht="10.9" customHeight="1">
      <c r="A321" s="66">
        <f>IF(D321&lt;&gt;"",COUNTA($D$14:D321),"")</f>
        <v>278</v>
      </c>
      <c r="B321" s="72" t="s">
        <v>162</v>
      </c>
      <c r="C321" s="103">
        <f>'[1]Tab 1.5'!G532</f>
        <v>54</v>
      </c>
      <c r="D321" s="103">
        <f>'[1]Tab 1.5'!H532</f>
        <v>43</v>
      </c>
      <c r="E321" s="103">
        <f>'[1]Tab 1.5'!I532</f>
        <v>0</v>
      </c>
      <c r="F321" s="103">
        <f>'[1]Tab 1.5'!J532</f>
        <v>0</v>
      </c>
      <c r="G321" s="103">
        <f>'[1]Tab 1.5'!K532</f>
        <v>42</v>
      </c>
      <c r="H321" s="103">
        <f>'[1]Tab 1.5'!L532</f>
        <v>1</v>
      </c>
      <c r="I321" s="103">
        <f>'[1]Tab 1.5'!M532</f>
        <v>11</v>
      </c>
      <c r="J321" s="103">
        <f>'[1]Tab 1.5'!N532</f>
        <v>0</v>
      </c>
      <c r="K321" s="103">
        <f>'[1]Tab 1.5'!O532</f>
        <v>7</v>
      </c>
      <c r="L321" s="103">
        <f>'[1]Tab 1.5'!P532</f>
        <v>0</v>
      </c>
      <c r="M321" s="103">
        <f>'[1]Tab 1.5'!Q532</f>
        <v>4</v>
      </c>
    </row>
    <row r="322" spans="1:13" ht="10.9" customHeight="1">
      <c r="A322" s="66">
        <f>IF(D322&lt;&gt;"",COUNTA($D$14:D322),"")</f>
        <v>279</v>
      </c>
      <c r="B322" s="72" t="s">
        <v>163</v>
      </c>
      <c r="C322" s="103">
        <f>'[1]Tab 1.5'!G533</f>
        <v>59</v>
      </c>
      <c r="D322" s="103">
        <f>'[1]Tab 1.5'!H533</f>
        <v>37</v>
      </c>
      <c r="E322" s="103">
        <f>'[1]Tab 1.5'!I533</f>
        <v>2</v>
      </c>
      <c r="F322" s="103">
        <f>'[1]Tab 1.5'!J533</f>
        <v>0</v>
      </c>
      <c r="G322" s="103">
        <f>'[1]Tab 1.5'!K533</f>
        <v>32</v>
      </c>
      <c r="H322" s="103">
        <f>'[1]Tab 1.5'!L533</f>
        <v>3</v>
      </c>
      <c r="I322" s="103">
        <f>'[1]Tab 1.5'!M533</f>
        <v>22</v>
      </c>
      <c r="J322" s="103">
        <f>'[1]Tab 1.5'!N533</f>
        <v>0</v>
      </c>
      <c r="K322" s="103">
        <f>'[1]Tab 1.5'!O533</f>
        <v>16</v>
      </c>
      <c r="L322" s="103">
        <f>'[1]Tab 1.5'!P533</f>
        <v>0</v>
      </c>
      <c r="M322" s="103">
        <f>'[1]Tab 1.5'!Q533</f>
        <v>6</v>
      </c>
    </row>
    <row r="323" spans="1:13" ht="10.9" customHeight="1">
      <c r="A323" s="66">
        <f>IF(D323&lt;&gt;"",COUNTA($D$14:D323),"")</f>
        <v>280</v>
      </c>
      <c r="B323" s="72" t="s">
        <v>164</v>
      </c>
      <c r="C323" s="103">
        <f>'[1]Tab 1.5'!G534</f>
        <v>74</v>
      </c>
      <c r="D323" s="103">
        <f>'[1]Tab 1.5'!H534</f>
        <v>52</v>
      </c>
      <c r="E323" s="103">
        <f>'[1]Tab 1.5'!I534</f>
        <v>13</v>
      </c>
      <c r="F323" s="103">
        <f>'[1]Tab 1.5'!J534</f>
        <v>0</v>
      </c>
      <c r="G323" s="103">
        <f>'[1]Tab 1.5'!K534</f>
        <v>26</v>
      </c>
      <c r="H323" s="103">
        <f>'[1]Tab 1.5'!L534</f>
        <v>13</v>
      </c>
      <c r="I323" s="103">
        <f>'[1]Tab 1.5'!M534</f>
        <v>22</v>
      </c>
      <c r="J323" s="103">
        <f>'[1]Tab 1.5'!N534</f>
        <v>0</v>
      </c>
      <c r="K323" s="103">
        <f>'[1]Tab 1.5'!O534</f>
        <v>20</v>
      </c>
      <c r="L323" s="103">
        <f>'[1]Tab 1.5'!P534</f>
        <v>0</v>
      </c>
      <c r="M323" s="103">
        <f>'[1]Tab 1.5'!Q534</f>
        <v>2</v>
      </c>
    </row>
    <row r="324" spans="1:13" ht="10.9" customHeight="1">
      <c r="A324" s="66">
        <f>IF(D324&lt;&gt;"",COUNTA($D$14:D324),"")</f>
        <v>281</v>
      </c>
      <c r="B324" s="72" t="s">
        <v>165</v>
      </c>
      <c r="C324" s="103">
        <f>'[1]Tab 1.5'!G535</f>
        <v>56</v>
      </c>
      <c r="D324" s="103">
        <f>'[1]Tab 1.5'!H535</f>
        <v>45</v>
      </c>
      <c r="E324" s="103">
        <f>'[1]Tab 1.5'!I535</f>
        <v>13</v>
      </c>
      <c r="F324" s="103">
        <f>'[1]Tab 1.5'!J535</f>
        <v>0</v>
      </c>
      <c r="G324" s="103">
        <f>'[1]Tab 1.5'!K535</f>
        <v>19</v>
      </c>
      <c r="H324" s="103">
        <f>'[1]Tab 1.5'!L535</f>
        <v>13</v>
      </c>
      <c r="I324" s="103">
        <f>'[1]Tab 1.5'!M535</f>
        <v>11</v>
      </c>
      <c r="J324" s="103">
        <f>'[1]Tab 1.5'!N535</f>
        <v>0</v>
      </c>
      <c r="K324" s="103">
        <f>'[1]Tab 1.5'!O535</f>
        <v>10</v>
      </c>
      <c r="L324" s="103">
        <f>'[1]Tab 1.5'!P535</f>
        <v>0</v>
      </c>
      <c r="M324" s="103">
        <f>'[1]Tab 1.5'!Q535</f>
        <v>1</v>
      </c>
    </row>
    <row r="325" spans="1:13" ht="10.9" customHeight="1">
      <c r="A325" s="66">
        <f>IF(D325&lt;&gt;"",COUNTA($D$14:D325),"")</f>
        <v>282</v>
      </c>
      <c r="B325" s="72" t="s">
        <v>166</v>
      </c>
      <c r="C325" s="103">
        <f>'[1]Tab 1.5'!G536</f>
        <v>49</v>
      </c>
      <c r="D325" s="103">
        <f>'[1]Tab 1.5'!H536</f>
        <v>40</v>
      </c>
      <c r="E325" s="103">
        <f>'[1]Tab 1.5'!I536</f>
        <v>15</v>
      </c>
      <c r="F325" s="103">
        <f>'[1]Tab 1.5'!J536</f>
        <v>0</v>
      </c>
      <c r="G325" s="103">
        <f>'[1]Tab 1.5'!K536</f>
        <v>16</v>
      </c>
      <c r="H325" s="103">
        <f>'[1]Tab 1.5'!L536</f>
        <v>9</v>
      </c>
      <c r="I325" s="103">
        <f>'[1]Tab 1.5'!M536</f>
        <v>9</v>
      </c>
      <c r="J325" s="103">
        <f>'[1]Tab 1.5'!N536</f>
        <v>0</v>
      </c>
      <c r="K325" s="103">
        <f>'[1]Tab 1.5'!O536</f>
        <v>9</v>
      </c>
      <c r="L325" s="103">
        <f>'[1]Tab 1.5'!P536</f>
        <v>0</v>
      </c>
      <c r="M325" s="103">
        <f>'[1]Tab 1.5'!Q536</f>
        <v>0</v>
      </c>
    </row>
    <row r="326" spans="1:13" ht="10.9" customHeight="1">
      <c r="A326" s="66">
        <f>IF(D326&lt;&gt;"",COUNTA($D$14:D326),"")</f>
        <v>283</v>
      </c>
      <c r="B326" s="72" t="s">
        <v>167</v>
      </c>
      <c r="C326" s="103">
        <f>'[1]Tab 1.5'!G537</f>
        <v>35</v>
      </c>
      <c r="D326" s="103">
        <f>'[1]Tab 1.5'!H537</f>
        <v>30</v>
      </c>
      <c r="E326" s="103">
        <f>'[1]Tab 1.5'!I537</f>
        <v>14</v>
      </c>
      <c r="F326" s="103">
        <f>'[1]Tab 1.5'!J537</f>
        <v>0</v>
      </c>
      <c r="G326" s="103">
        <f>'[1]Tab 1.5'!K537</f>
        <v>9</v>
      </c>
      <c r="H326" s="103">
        <f>'[1]Tab 1.5'!L537</f>
        <v>7</v>
      </c>
      <c r="I326" s="103">
        <f>'[1]Tab 1.5'!M537</f>
        <v>5</v>
      </c>
      <c r="J326" s="103">
        <f>'[1]Tab 1.5'!N537</f>
        <v>0</v>
      </c>
      <c r="K326" s="103">
        <f>'[1]Tab 1.5'!O537</f>
        <v>5</v>
      </c>
      <c r="L326" s="103">
        <f>'[1]Tab 1.5'!P537</f>
        <v>0</v>
      </c>
      <c r="M326" s="103">
        <f>'[1]Tab 1.5'!Q537</f>
        <v>0</v>
      </c>
    </row>
    <row r="327" spans="1:13" ht="10.9" customHeight="1">
      <c r="A327" s="66">
        <f>IF(D327&lt;&gt;"",COUNTA($D$14:D327),"")</f>
        <v>284</v>
      </c>
      <c r="B327" s="72" t="s">
        <v>168</v>
      </c>
      <c r="C327" s="103">
        <f>'[1]Tab 1.5'!G538</f>
        <v>26</v>
      </c>
      <c r="D327" s="103">
        <f>'[1]Tab 1.5'!H538</f>
        <v>25</v>
      </c>
      <c r="E327" s="103">
        <f>'[1]Tab 1.5'!I538</f>
        <v>13</v>
      </c>
      <c r="F327" s="103">
        <f>'[1]Tab 1.5'!J538</f>
        <v>0</v>
      </c>
      <c r="G327" s="103">
        <f>'[1]Tab 1.5'!K538</f>
        <v>9</v>
      </c>
      <c r="H327" s="103">
        <f>'[1]Tab 1.5'!L538</f>
        <v>3</v>
      </c>
      <c r="I327" s="103">
        <f>'[1]Tab 1.5'!M538</f>
        <v>1</v>
      </c>
      <c r="J327" s="103">
        <f>'[1]Tab 1.5'!N538</f>
        <v>0</v>
      </c>
      <c r="K327" s="103">
        <f>'[1]Tab 1.5'!O538</f>
        <v>1</v>
      </c>
      <c r="L327" s="103">
        <f>'[1]Tab 1.5'!P538</f>
        <v>0</v>
      </c>
      <c r="M327" s="103">
        <f>'[1]Tab 1.5'!Q538</f>
        <v>0</v>
      </c>
    </row>
    <row r="328" spans="1:13" ht="10.9" customHeight="1">
      <c r="A328" s="66">
        <f>IF(D328&lt;&gt;"",COUNTA($D$14:D328),"")</f>
        <v>285</v>
      </c>
      <c r="B328" s="72" t="s">
        <v>169</v>
      </c>
      <c r="C328" s="103">
        <f>'[1]Tab 1.5'!G539</f>
        <v>15</v>
      </c>
      <c r="D328" s="103">
        <f>'[1]Tab 1.5'!H539</f>
        <v>5</v>
      </c>
      <c r="E328" s="103">
        <f>'[1]Tab 1.5'!I539</f>
        <v>3</v>
      </c>
      <c r="F328" s="103">
        <f>'[1]Tab 1.5'!J539</f>
        <v>0</v>
      </c>
      <c r="G328" s="103">
        <f>'[1]Tab 1.5'!K539</f>
        <v>2</v>
      </c>
      <c r="H328" s="103">
        <f>'[1]Tab 1.5'!L539</f>
        <v>0</v>
      </c>
      <c r="I328" s="103">
        <f>'[1]Tab 1.5'!M539</f>
        <v>10</v>
      </c>
      <c r="J328" s="103">
        <f>'[1]Tab 1.5'!N539</f>
        <v>0</v>
      </c>
      <c r="K328" s="103">
        <f>'[1]Tab 1.5'!O539</f>
        <v>9</v>
      </c>
      <c r="L328" s="103">
        <f>'[1]Tab 1.5'!P539</f>
        <v>1</v>
      </c>
      <c r="M328" s="103">
        <f>'[1]Tab 1.5'!Q539</f>
        <v>0</v>
      </c>
    </row>
    <row r="329" spans="1:13" ht="10.9" customHeight="1">
      <c r="A329" s="66">
        <f>IF(D329&lt;&gt;"",COUNTA($D$14:D329),"")</f>
        <v>286</v>
      </c>
      <c r="B329" s="105" t="s">
        <v>46</v>
      </c>
      <c r="C329" s="107">
        <f>'[1]Tab 1.5'!G541</f>
        <v>642</v>
      </c>
      <c r="D329" s="107">
        <f>'[1]Tab 1.5'!H541</f>
        <v>308</v>
      </c>
      <c r="E329" s="107">
        <f>'[1]Tab 1.5'!I541</f>
        <v>73</v>
      </c>
      <c r="F329" s="107">
        <f>'[1]Tab 1.5'!J541</f>
        <v>0</v>
      </c>
      <c r="G329" s="107">
        <f>'[1]Tab 1.5'!K541</f>
        <v>186</v>
      </c>
      <c r="H329" s="107">
        <f>'[1]Tab 1.5'!L541</f>
        <v>49</v>
      </c>
      <c r="I329" s="107">
        <f>'[1]Tab 1.5'!M541</f>
        <v>334</v>
      </c>
      <c r="J329" s="107">
        <f>'[1]Tab 1.5'!N541</f>
        <v>0</v>
      </c>
      <c r="K329" s="107">
        <f>'[1]Tab 1.5'!O541</f>
        <v>83</v>
      </c>
      <c r="L329" s="107">
        <f>'[1]Tab 1.5'!P541</f>
        <v>1</v>
      </c>
      <c r="M329" s="107">
        <f>'[1]Tab 1.5'!Q541</f>
        <v>250</v>
      </c>
    </row>
    <row r="330" spans="1:13" ht="19.149999999999999" customHeight="1">
      <c r="A330" s="66" t="str">
        <f>IF(D330&lt;&gt;"",COUNTA($D$14:D330),"")</f>
        <v/>
      </c>
      <c r="B330" s="72" t="s">
        <v>47</v>
      </c>
      <c r="C330" s="103"/>
      <c r="D330" s="103"/>
      <c r="E330" s="103"/>
      <c r="F330" s="103"/>
      <c r="G330" s="103"/>
      <c r="H330" s="103"/>
      <c r="I330" s="103"/>
      <c r="J330" s="103"/>
      <c r="K330" s="103"/>
      <c r="L330" s="103"/>
      <c r="M330" s="103"/>
    </row>
    <row r="331" spans="1:13" ht="10.9" customHeight="1">
      <c r="A331" s="66">
        <f>IF(D331&lt;&gt;"",COUNTA($D$14:D331),"")</f>
        <v>287</v>
      </c>
      <c r="B331" s="72" t="s">
        <v>160</v>
      </c>
      <c r="C331" s="103">
        <f>'[1]Tab 1.5'!G542</f>
        <v>7</v>
      </c>
      <c r="D331" s="103">
        <f>'[1]Tab 1.5'!H542</f>
        <v>0</v>
      </c>
      <c r="E331" s="103">
        <f>'[1]Tab 1.5'!I542</f>
        <v>0</v>
      </c>
      <c r="F331" s="103">
        <f>'[1]Tab 1.5'!J542</f>
        <v>0</v>
      </c>
      <c r="G331" s="103">
        <f>'[1]Tab 1.5'!K542</f>
        <v>0</v>
      </c>
      <c r="H331" s="103">
        <f>'[1]Tab 1.5'!L542</f>
        <v>0</v>
      </c>
      <c r="I331" s="103">
        <f>'[1]Tab 1.5'!M542</f>
        <v>7</v>
      </c>
      <c r="J331" s="103">
        <f>'[1]Tab 1.5'!N542</f>
        <v>0</v>
      </c>
      <c r="K331" s="103">
        <f>'[1]Tab 1.5'!O542</f>
        <v>0</v>
      </c>
      <c r="L331" s="103">
        <f>'[1]Tab 1.5'!P542</f>
        <v>0</v>
      </c>
      <c r="M331" s="103">
        <f>'[1]Tab 1.5'!Q542</f>
        <v>7</v>
      </c>
    </row>
    <row r="332" spans="1:13" ht="10.9" customHeight="1">
      <c r="A332" s="66">
        <f>IF(D332&lt;&gt;"",COUNTA($D$14:D332),"")</f>
        <v>288</v>
      </c>
      <c r="B332" s="72" t="s">
        <v>161</v>
      </c>
      <c r="C332" s="103">
        <f>'[1]Tab 1.5'!G543</f>
        <v>3</v>
      </c>
      <c r="D332" s="103">
        <f>'[1]Tab 1.5'!H543</f>
        <v>0</v>
      </c>
      <c r="E332" s="103">
        <f>'[1]Tab 1.5'!I543</f>
        <v>0</v>
      </c>
      <c r="F332" s="103">
        <f>'[1]Tab 1.5'!J543</f>
        <v>0</v>
      </c>
      <c r="G332" s="103">
        <f>'[1]Tab 1.5'!K543</f>
        <v>0</v>
      </c>
      <c r="H332" s="103">
        <f>'[1]Tab 1.5'!L543</f>
        <v>0</v>
      </c>
      <c r="I332" s="103">
        <f>'[1]Tab 1.5'!M543</f>
        <v>3</v>
      </c>
      <c r="J332" s="103">
        <f>'[1]Tab 1.5'!N543</f>
        <v>0</v>
      </c>
      <c r="K332" s="103">
        <f>'[1]Tab 1.5'!O543</f>
        <v>0</v>
      </c>
      <c r="L332" s="103">
        <f>'[1]Tab 1.5'!P543</f>
        <v>0</v>
      </c>
      <c r="M332" s="103">
        <f>'[1]Tab 1.5'!Q543</f>
        <v>3</v>
      </c>
    </row>
    <row r="333" spans="1:13" ht="10.9" customHeight="1">
      <c r="A333" s="66">
        <f>IF(D333&lt;&gt;"",COUNTA($D$14:D333),"")</f>
        <v>289</v>
      </c>
      <c r="B333" s="72" t="s">
        <v>162</v>
      </c>
      <c r="C333" s="103">
        <f>'[1]Tab 1.5'!G544</f>
        <v>2</v>
      </c>
      <c r="D333" s="103">
        <f>'[1]Tab 1.5'!H544</f>
        <v>2</v>
      </c>
      <c r="E333" s="103">
        <f>'[1]Tab 1.5'!I544</f>
        <v>0</v>
      </c>
      <c r="F333" s="103">
        <f>'[1]Tab 1.5'!J544</f>
        <v>0</v>
      </c>
      <c r="G333" s="103">
        <f>'[1]Tab 1.5'!K544</f>
        <v>1</v>
      </c>
      <c r="H333" s="103">
        <f>'[1]Tab 1.5'!L544</f>
        <v>1</v>
      </c>
      <c r="I333" s="103">
        <f>'[1]Tab 1.5'!M544</f>
        <v>0</v>
      </c>
      <c r="J333" s="103">
        <f>'[1]Tab 1.5'!N544</f>
        <v>0</v>
      </c>
      <c r="K333" s="103">
        <f>'[1]Tab 1.5'!O544</f>
        <v>0</v>
      </c>
      <c r="L333" s="103">
        <f>'[1]Tab 1.5'!P544</f>
        <v>0</v>
      </c>
      <c r="M333" s="103">
        <f>'[1]Tab 1.5'!Q544</f>
        <v>0</v>
      </c>
    </row>
    <row r="334" spans="1:13" ht="10.9" customHeight="1">
      <c r="A334" s="66">
        <f>IF(D334&lt;&gt;"",COUNTA($D$14:D334),"")</f>
        <v>290</v>
      </c>
      <c r="B334" s="72" t="s">
        <v>163</v>
      </c>
      <c r="C334" s="103">
        <f>'[1]Tab 1.5'!G545</f>
        <v>10</v>
      </c>
      <c r="D334" s="103">
        <f>'[1]Tab 1.5'!H545</f>
        <v>10</v>
      </c>
      <c r="E334" s="103">
        <f>'[1]Tab 1.5'!I545</f>
        <v>0</v>
      </c>
      <c r="F334" s="103">
        <f>'[1]Tab 1.5'!J545</f>
        <v>0</v>
      </c>
      <c r="G334" s="103">
        <f>'[1]Tab 1.5'!K545</f>
        <v>3</v>
      </c>
      <c r="H334" s="103">
        <f>'[1]Tab 1.5'!L545</f>
        <v>7</v>
      </c>
      <c r="I334" s="103">
        <f>'[1]Tab 1.5'!M545</f>
        <v>0</v>
      </c>
      <c r="J334" s="103">
        <f>'[1]Tab 1.5'!N545</f>
        <v>0</v>
      </c>
      <c r="K334" s="103">
        <f>'[1]Tab 1.5'!O545</f>
        <v>0</v>
      </c>
      <c r="L334" s="103">
        <f>'[1]Tab 1.5'!P545</f>
        <v>0</v>
      </c>
      <c r="M334" s="103">
        <f>'[1]Tab 1.5'!Q545</f>
        <v>0</v>
      </c>
    </row>
    <row r="335" spans="1:13" ht="10.9" customHeight="1">
      <c r="A335" s="66">
        <f>IF(D335&lt;&gt;"",COUNTA($D$14:D335),"")</f>
        <v>291</v>
      </c>
      <c r="B335" s="72" t="s">
        <v>164</v>
      </c>
      <c r="C335" s="103">
        <f>'[1]Tab 1.5'!G546</f>
        <v>1</v>
      </c>
      <c r="D335" s="103">
        <f>'[1]Tab 1.5'!H546</f>
        <v>1</v>
      </c>
      <c r="E335" s="103">
        <f>'[1]Tab 1.5'!I546</f>
        <v>0</v>
      </c>
      <c r="F335" s="103">
        <f>'[1]Tab 1.5'!J546</f>
        <v>0</v>
      </c>
      <c r="G335" s="103">
        <f>'[1]Tab 1.5'!K546</f>
        <v>1</v>
      </c>
      <c r="H335" s="103">
        <f>'[1]Tab 1.5'!L546</f>
        <v>0</v>
      </c>
      <c r="I335" s="103">
        <f>'[1]Tab 1.5'!M546</f>
        <v>0</v>
      </c>
      <c r="J335" s="103">
        <f>'[1]Tab 1.5'!N546</f>
        <v>0</v>
      </c>
      <c r="K335" s="103">
        <f>'[1]Tab 1.5'!O546</f>
        <v>0</v>
      </c>
      <c r="L335" s="103">
        <f>'[1]Tab 1.5'!P546</f>
        <v>0</v>
      </c>
      <c r="M335" s="103">
        <f>'[1]Tab 1.5'!Q546</f>
        <v>0</v>
      </c>
    </row>
    <row r="336" spans="1:13" ht="10.9" customHeight="1">
      <c r="A336" s="66">
        <f>IF(D336&lt;&gt;"",COUNTA($D$14:D336),"")</f>
        <v>292</v>
      </c>
      <c r="B336" s="72" t="s">
        <v>165</v>
      </c>
      <c r="C336" s="103">
        <f>'[1]Tab 1.5'!G547</f>
        <v>3</v>
      </c>
      <c r="D336" s="103">
        <f>'[1]Tab 1.5'!H547</f>
        <v>3</v>
      </c>
      <c r="E336" s="103">
        <f>'[1]Tab 1.5'!I547</f>
        <v>1</v>
      </c>
      <c r="F336" s="103">
        <f>'[1]Tab 1.5'!J547</f>
        <v>0</v>
      </c>
      <c r="G336" s="103">
        <f>'[1]Tab 1.5'!K547</f>
        <v>1</v>
      </c>
      <c r="H336" s="103">
        <f>'[1]Tab 1.5'!L547</f>
        <v>1</v>
      </c>
      <c r="I336" s="103">
        <f>'[1]Tab 1.5'!M547</f>
        <v>0</v>
      </c>
      <c r="J336" s="103">
        <f>'[1]Tab 1.5'!N547</f>
        <v>0</v>
      </c>
      <c r="K336" s="103">
        <f>'[1]Tab 1.5'!O547</f>
        <v>0</v>
      </c>
      <c r="L336" s="103">
        <f>'[1]Tab 1.5'!P547</f>
        <v>0</v>
      </c>
      <c r="M336" s="103">
        <f>'[1]Tab 1.5'!Q547</f>
        <v>0</v>
      </c>
    </row>
    <row r="337" spans="1:13" ht="10.9" customHeight="1">
      <c r="A337" s="66">
        <f>IF(D337&lt;&gt;"",COUNTA($D$14:D337),"")</f>
        <v>293</v>
      </c>
      <c r="B337" s="72" t="s">
        <v>166</v>
      </c>
      <c r="C337" s="103">
        <f>'[1]Tab 1.5'!G548</f>
        <v>1</v>
      </c>
      <c r="D337" s="103">
        <f>'[1]Tab 1.5'!H548</f>
        <v>0</v>
      </c>
      <c r="E337" s="103">
        <f>'[1]Tab 1.5'!I548</f>
        <v>0</v>
      </c>
      <c r="F337" s="103">
        <f>'[1]Tab 1.5'!J548</f>
        <v>0</v>
      </c>
      <c r="G337" s="103">
        <f>'[1]Tab 1.5'!K548</f>
        <v>0</v>
      </c>
      <c r="H337" s="103">
        <f>'[1]Tab 1.5'!L548</f>
        <v>0</v>
      </c>
      <c r="I337" s="103">
        <f>'[1]Tab 1.5'!M548</f>
        <v>1</v>
      </c>
      <c r="J337" s="103">
        <f>'[1]Tab 1.5'!N548</f>
        <v>0</v>
      </c>
      <c r="K337" s="103">
        <f>'[1]Tab 1.5'!O548</f>
        <v>1</v>
      </c>
      <c r="L337" s="103">
        <f>'[1]Tab 1.5'!P548</f>
        <v>0</v>
      </c>
      <c r="M337" s="103">
        <f>'[1]Tab 1.5'!Q548</f>
        <v>0</v>
      </c>
    </row>
    <row r="338" spans="1:13" ht="10.9" customHeight="1">
      <c r="A338" s="66">
        <f>IF(D338&lt;&gt;"",COUNTA($D$14:D338),"")</f>
        <v>294</v>
      </c>
      <c r="B338" s="72" t="s">
        <v>167</v>
      </c>
      <c r="C338" s="103">
        <f>'[1]Tab 1.5'!G549</f>
        <v>1</v>
      </c>
      <c r="D338" s="103">
        <f>'[1]Tab 1.5'!H549</f>
        <v>1</v>
      </c>
      <c r="E338" s="103">
        <f>'[1]Tab 1.5'!I549</f>
        <v>0</v>
      </c>
      <c r="F338" s="103">
        <f>'[1]Tab 1.5'!J549</f>
        <v>0</v>
      </c>
      <c r="G338" s="103">
        <f>'[1]Tab 1.5'!K549</f>
        <v>0</v>
      </c>
      <c r="H338" s="103">
        <f>'[1]Tab 1.5'!L549</f>
        <v>1</v>
      </c>
      <c r="I338" s="103">
        <f>'[1]Tab 1.5'!M549</f>
        <v>0</v>
      </c>
      <c r="J338" s="103">
        <f>'[1]Tab 1.5'!N549</f>
        <v>0</v>
      </c>
      <c r="K338" s="103">
        <f>'[1]Tab 1.5'!O549</f>
        <v>0</v>
      </c>
      <c r="L338" s="103">
        <f>'[1]Tab 1.5'!P549</f>
        <v>0</v>
      </c>
      <c r="M338" s="103">
        <f>'[1]Tab 1.5'!Q549</f>
        <v>0</v>
      </c>
    </row>
    <row r="339" spans="1:13" ht="10.9" customHeight="1">
      <c r="A339" s="66">
        <f>IF(D339&lt;&gt;"",COUNTA($D$14:D339),"")</f>
        <v>295</v>
      </c>
      <c r="B339" s="72" t="s">
        <v>168</v>
      </c>
      <c r="C339" s="103">
        <f>'[1]Tab 1.5'!G550</f>
        <v>2</v>
      </c>
      <c r="D339" s="103">
        <f>'[1]Tab 1.5'!H550</f>
        <v>2</v>
      </c>
      <c r="E339" s="103">
        <f>'[1]Tab 1.5'!I550</f>
        <v>1</v>
      </c>
      <c r="F339" s="103">
        <f>'[1]Tab 1.5'!J550</f>
        <v>0</v>
      </c>
      <c r="G339" s="103">
        <f>'[1]Tab 1.5'!K550</f>
        <v>1</v>
      </c>
      <c r="H339" s="103">
        <f>'[1]Tab 1.5'!L550</f>
        <v>0</v>
      </c>
      <c r="I339" s="103">
        <f>'[1]Tab 1.5'!M550</f>
        <v>0</v>
      </c>
      <c r="J339" s="103">
        <f>'[1]Tab 1.5'!N550</f>
        <v>0</v>
      </c>
      <c r="K339" s="103">
        <f>'[1]Tab 1.5'!O550</f>
        <v>0</v>
      </c>
      <c r="L339" s="103">
        <f>'[1]Tab 1.5'!P550</f>
        <v>0</v>
      </c>
      <c r="M339" s="103">
        <f>'[1]Tab 1.5'!Q550</f>
        <v>0</v>
      </c>
    </row>
    <row r="340" spans="1:13" ht="10.9" customHeight="1">
      <c r="A340" s="66">
        <f>IF(D340&lt;&gt;"",COUNTA($D$14:D340),"")</f>
        <v>296</v>
      </c>
      <c r="B340" s="72" t="s">
        <v>169</v>
      </c>
      <c r="C340" s="103">
        <f>'[1]Tab 1.5'!G551</f>
        <v>0</v>
      </c>
      <c r="D340" s="103">
        <f>'[1]Tab 1.5'!H551</f>
        <v>0</v>
      </c>
      <c r="E340" s="103">
        <f>'[1]Tab 1.5'!I551</f>
        <v>0</v>
      </c>
      <c r="F340" s="103">
        <f>'[1]Tab 1.5'!J551</f>
        <v>0</v>
      </c>
      <c r="G340" s="103">
        <f>'[1]Tab 1.5'!K551</f>
        <v>0</v>
      </c>
      <c r="H340" s="103">
        <f>'[1]Tab 1.5'!L551</f>
        <v>0</v>
      </c>
      <c r="I340" s="103">
        <f>'[1]Tab 1.5'!M551</f>
        <v>0</v>
      </c>
      <c r="J340" s="103">
        <f>'[1]Tab 1.5'!N551</f>
        <v>0</v>
      </c>
      <c r="K340" s="103">
        <f>'[1]Tab 1.5'!O551</f>
        <v>0</v>
      </c>
      <c r="L340" s="103">
        <f>'[1]Tab 1.5'!P551</f>
        <v>0</v>
      </c>
      <c r="M340" s="103">
        <f>'[1]Tab 1.5'!Q551</f>
        <v>0</v>
      </c>
    </row>
    <row r="341" spans="1:13" ht="10.9" customHeight="1">
      <c r="A341" s="66">
        <f>IF(D341&lt;&gt;"",COUNTA($D$14:D341),"")</f>
        <v>297</v>
      </c>
      <c r="B341" s="105" t="s">
        <v>46</v>
      </c>
      <c r="C341" s="107">
        <f>'[1]Tab 1.5'!G553</f>
        <v>30</v>
      </c>
      <c r="D341" s="107">
        <f>'[1]Tab 1.5'!H553</f>
        <v>19</v>
      </c>
      <c r="E341" s="107">
        <f>'[1]Tab 1.5'!I553</f>
        <v>2</v>
      </c>
      <c r="F341" s="107">
        <f>'[1]Tab 1.5'!J553</f>
        <v>0</v>
      </c>
      <c r="G341" s="107">
        <f>'[1]Tab 1.5'!K553</f>
        <v>7</v>
      </c>
      <c r="H341" s="107">
        <f>'[1]Tab 1.5'!L553</f>
        <v>10</v>
      </c>
      <c r="I341" s="107">
        <f>'[1]Tab 1.5'!M553</f>
        <v>11</v>
      </c>
      <c r="J341" s="107">
        <f>'[1]Tab 1.5'!N553</f>
        <v>0</v>
      </c>
      <c r="K341" s="107">
        <f>'[1]Tab 1.5'!O553</f>
        <v>1</v>
      </c>
      <c r="L341" s="107">
        <f>'[1]Tab 1.5'!P553</f>
        <v>0</v>
      </c>
      <c r="M341" s="107">
        <f>'[1]Tab 1.5'!Q553</f>
        <v>10</v>
      </c>
    </row>
    <row r="342" spans="1:13" ht="30" customHeight="1">
      <c r="A342" s="66" t="str">
        <f>IF(D342&lt;&gt;"",COUNTA($D$14:D342),"")</f>
        <v/>
      </c>
      <c r="B342" s="72" t="s">
        <v>212</v>
      </c>
      <c r="C342" s="103"/>
      <c r="D342" s="103"/>
      <c r="E342" s="103"/>
      <c r="F342" s="103"/>
      <c r="G342" s="103"/>
      <c r="H342" s="103"/>
      <c r="I342" s="103"/>
      <c r="J342" s="103"/>
      <c r="K342" s="103"/>
      <c r="L342" s="103"/>
      <c r="M342" s="103"/>
    </row>
    <row r="343" spans="1:13" ht="10.9" customHeight="1">
      <c r="A343" s="66">
        <f>IF(D343&lt;&gt;"",COUNTA($D$14:D343),"")</f>
        <v>298</v>
      </c>
      <c r="B343" s="72" t="s">
        <v>160</v>
      </c>
      <c r="C343" s="103">
        <f>'[1]Tab 1.5'!G554</f>
        <v>257</v>
      </c>
      <c r="D343" s="103">
        <f>'[1]Tab 1.5'!H554</f>
        <v>7</v>
      </c>
      <c r="E343" s="103">
        <f>'[1]Tab 1.5'!I554</f>
        <v>0</v>
      </c>
      <c r="F343" s="103">
        <f>'[1]Tab 1.5'!J554</f>
        <v>0</v>
      </c>
      <c r="G343" s="103">
        <f>'[1]Tab 1.5'!K554</f>
        <v>6</v>
      </c>
      <c r="H343" s="103">
        <f>'[1]Tab 1.5'!L554</f>
        <v>1</v>
      </c>
      <c r="I343" s="103">
        <f>'[1]Tab 1.5'!M554</f>
        <v>250</v>
      </c>
      <c r="J343" s="103">
        <f>'[1]Tab 1.5'!N554</f>
        <v>0</v>
      </c>
      <c r="K343" s="103">
        <f>'[1]Tab 1.5'!O554</f>
        <v>1</v>
      </c>
      <c r="L343" s="103">
        <f>'[1]Tab 1.5'!P554</f>
        <v>0</v>
      </c>
      <c r="M343" s="103">
        <f>'[1]Tab 1.5'!Q554</f>
        <v>249</v>
      </c>
    </row>
    <row r="344" spans="1:13" ht="10.9" customHeight="1">
      <c r="A344" s="66">
        <f>IF(D344&lt;&gt;"",COUNTA($D$14:D344),"")</f>
        <v>299</v>
      </c>
      <c r="B344" s="72" t="s">
        <v>161</v>
      </c>
      <c r="C344" s="103">
        <f>'[1]Tab 1.5'!G555</f>
        <v>259</v>
      </c>
      <c r="D344" s="103">
        <f>'[1]Tab 1.5'!H555</f>
        <v>117</v>
      </c>
      <c r="E344" s="103">
        <f>'[1]Tab 1.5'!I555</f>
        <v>0</v>
      </c>
      <c r="F344" s="103">
        <f>'[1]Tab 1.5'!J555</f>
        <v>0</v>
      </c>
      <c r="G344" s="103">
        <f>'[1]Tab 1.5'!K555</f>
        <v>113</v>
      </c>
      <c r="H344" s="103">
        <f>'[1]Tab 1.5'!L555</f>
        <v>4</v>
      </c>
      <c r="I344" s="103">
        <f>'[1]Tab 1.5'!M555</f>
        <v>142</v>
      </c>
      <c r="J344" s="103">
        <f>'[1]Tab 1.5'!N555</f>
        <v>0</v>
      </c>
      <c r="K344" s="103">
        <f>'[1]Tab 1.5'!O555</f>
        <v>18</v>
      </c>
      <c r="L344" s="103">
        <f>'[1]Tab 1.5'!P555</f>
        <v>0</v>
      </c>
      <c r="M344" s="103">
        <f>'[1]Tab 1.5'!Q555</f>
        <v>124</v>
      </c>
    </row>
    <row r="345" spans="1:13" ht="10.9" customHeight="1">
      <c r="A345" s="66">
        <f>IF(D345&lt;&gt;"",COUNTA($D$14:D345),"")</f>
        <v>300</v>
      </c>
      <c r="B345" s="72" t="s">
        <v>162</v>
      </c>
      <c r="C345" s="103">
        <f>'[1]Tab 1.5'!G556</f>
        <v>166</v>
      </c>
      <c r="D345" s="103">
        <f>'[1]Tab 1.5'!H556</f>
        <v>107</v>
      </c>
      <c r="E345" s="103">
        <f>'[1]Tab 1.5'!I556</f>
        <v>3</v>
      </c>
      <c r="F345" s="103">
        <f>'[1]Tab 1.5'!J556</f>
        <v>1</v>
      </c>
      <c r="G345" s="103">
        <f>'[1]Tab 1.5'!K556</f>
        <v>97</v>
      </c>
      <c r="H345" s="103">
        <f>'[1]Tab 1.5'!L556</f>
        <v>6</v>
      </c>
      <c r="I345" s="103">
        <f>'[1]Tab 1.5'!M556</f>
        <v>59</v>
      </c>
      <c r="J345" s="103">
        <f>'[1]Tab 1.5'!N556</f>
        <v>0</v>
      </c>
      <c r="K345" s="103">
        <f>'[1]Tab 1.5'!O556</f>
        <v>40</v>
      </c>
      <c r="L345" s="103">
        <f>'[1]Tab 1.5'!P556</f>
        <v>0</v>
      </c>
      <c r="M345" s="103">
        <f>'[1]Tab 1.5'!Q556</f>
        <v>19</v>
      </c>
    </row>
    <row r="346" spans="1:13" ht="10.9" customHeight="1">
      <c r="A346" s="66">
        <f>IF(D346&lt;&gt;"",COUNTA($D$14:D346),"")</f>
        <v>301</v>
      </c>
      <c r="B346" s="72" t="s">
        <v>163</v>
      </c>
      <c r="C346" s="103">
        <f>'[1]Tab 1.5'!G557</f>
        <v>213</v>
      </c>
      <c r="D346" s="103">
        <f>'[1]Tab 1.5'!H557</f>
        <v>149</v>
      </c>
      <c r="E346" s="103">
        <f>'[1]Tab 1.5'!I557</f>
        <v>10</v>
      </c>
      <c r="F346" s="103">
        <f>'[1]Tab 1.5'!J557</f>
        <v>3</v>
      </c>
      <c r="G346" s="103">
        <f>'[1]Tab 1.5'!K557</f>
        <v>100</v>
      </c>
      <c r="H346" s="103">
        <f>'[1]Tab 1.5'!L557</f>
        <v>36</v>
      </c>
      <c r="I346" s="103">
        <f>'[1]Tab 1.5'!M557</f>
        <v>64</v>
      </c>
      <c r="J346" s="103">
        <f>'[1]Tab 1.5'!N557</f>
        <v>0</v>
      </c>
      <c r="K346" s="103">
        <f>'[1]Tab 1.5'!O557</f>
        <v>60</v>
      </c>
      <c r="L346" s="103">
        <f>'[1]Tab 1.5'!P557</f>
        <v>0</v>
      </c>
      <c r="M346" s="103">
        <f>'[1]Tab 1.5'!Q557</f>
        <v>4</v>
      </c>
    </row>
    <row r="347" spans="1:13" ht="10.9" customHeight="1">
      <c r="A347" s="66">
        <f>IF(D347&lt;&gt;"",COUNTA($D$14:D347),"")</f>
        <v>302</v>
      </c>
      <c r="B347" s="72" t="s">
        <v>164</v>
      </c>
      <c r="C347" s="103">
        <f>'[1]Tab 1.5'!G558</f>
        <v>163</v>
      </c>
      <c r="D347" s="103">
        <f>'[1]Tab 1.5'!H558</f>
        <v>110</v>
      </c>
      <c r="E347" s="103">
        <f>'[1]Tab 1.5'!I558</f>
        <v>27</v>
      </c>
      <c r="F347" s="103">
        <f>'[1]Tab 1.5'!J558</f>
        <v>4</v>
      </c>
      <c r="G347" s="103">
        <f>'[1]Tab 1.5'!K558</f>
        <v>49</v>
      </c>
      <c r="H347" s="103">
        <f>'[1]Tab 1.5'!L558</f>
        <v>30</v>
      </c>
      <c r="I347" s="103">
        <f>'[1]Tab 1.5'!M558</f>
        <v>53</v>
      </c>
      <c r="J347" s="103">
        <f>'[1]Tab 1.5'!N558</f>
        <v>0</v>
      </c>
      <c r="K347" s="103">
        <f>'[1]Tab 1.5'!O558</f>
        <v>50</v>
      </c>
      <c r="L347" s="103">
        <f>'[1]Tab 1.5'!P558</f>
        <v>0</v>
      </c>
      <c r="M347" s="103">
        <f>'[1]Tab 1.5'!Q558</f>
        <v>3</v>
      </c>
    </row>
    <row r="348" spans="1:13" ht="10.9" customHeight="1">
      <c r="A348" s="66">
        <f>IF(D348&lt;&gt;"",COUNTA($D$14:D348),"")</f>
        <v>303</v>
      </c>
      <c r="B348" s="72" t="s">
        <v>165</v>
      </c>
      <c r="C348" s="103">
        <f>'[1]Tab 1.5'!G559</f>
        <v>137</v>
      </c>
      <c r="D348" s="103">
        <f>'[1]Tab 1.5'!H559</f>
        <v>96</v>
      </c>
      <c r="E348" s="103">
        <f>'[1]Tab 1.5'!I559</f>
        <v>34</v>
      </c>
      <c r="F348" s="103">
        <f>'[1]Tab 1.5'!J559</f>
        <v>5</v>
      </c>
      <c r="G348" s="103">
        <f>'[1]Tab 1.5'!K559</f>
        <v>31</v>
      </c>
      <c r="H348" s="103">
        <f>'[1]Tab 1.5'!L559</f>
        <v>26</v>
      </c>
      <c r="I348" s="103">
        <f>'[1]Tab 1.5'!M559</f>
        <v>41</v>
      </c>
      <c r="J348" s="103">
        <f>'[1]Tab 1.5'!N559</f>
        <v>0</v>
      </c>
      <c r="K348" s="103">
        <f>'[1]Tab 1.5'!O559</f>
        <v>40</v>
      </c>
      <c r="L348" s="103">
        <f>'[1]Tab 1.5'!P559</f>
        <v>0</v>
      </c>
      <c r="M348" s="103">
        <f>'[1]Tab 1.5'!Q559</f>
        <v>1</v>
      </c>
    </row>
    <row r="349" spans="1:13" ht="10.9" customHeight="1">
      <c r="A349" s="66">
        <f>IF(D349&lt;&gt;"",COUNTA($D$14:D349),"")</f>
        <v>304</v>
      </c>
      <c r="B349" s="72" t="s">
        <v>166</v>
      </c>
      <c r="C349" s="103">
        <f>'[1]Tab 1.5'!G560</f>
        <v>111</v>
      </c>
      <c r="D349" s="103">
        <f>'[1]Tab 1.5'!H560</f>
        <v>64</v>
      </c>
      <c r="E349" s="103">
        <f>'[1]Tab 1.5'!I560</f>
        <v>31</v>
      </c>
      <c r="F349" s="103">
        <f>'[1]Tab 1.5'!J560</f>
        <v>3</v>
      </c>
      <c r="G349" s="103">
        <f>'[1]Tab 1.5'!K560</f>
        <v>8</v>
      </c>
      <c r="H349" s="103">
        <f>'[1]Tab 1.5'!L560</f>
        <v>22</v>
      </c>
      <c r="I349" s="103">
        <f>'[1]Tab 1.5'!M560</f>
        <v>47</v>
      </c>
      <c r="J349" s="103">
        <f>'[1]Tab 1.5'!N560</f>
        <v>0</v>
      </c>
      <c r="K349" s="103">
        <f>'[1]Tab 1.5'!O560</f>
        <v>46</v>
      </c>
      <c r="L349" s="103">
        <f>'[1]Tab 1.5'!P560</f>
        <v>1</v>
      </c>
      <c r="M349" s="103">
        <f>'[1]Tab 1.5'!Q560</f>
        <v>0</v>
      </c>
    </row>
    <row r="350" spans="1:13" ht="10.9" customHeight="1">
      <c r="A350" s="66">
        <f>IF(D350&lt;&gt;"",COUNTA($D$14:D350),"")</f>
        <v>305</v>
      </c>
      <c r="B350" s="72" t="s">
        <v>167</v>
      </c>
      <c r="C350" s="103">
        <f>'[1]Tab 1.5'!G561</f>
        <v>141</v>
      </c>
      <c r="D350" s="103">
        <f>'[1]Tab 1.5'!H561</f>
        <v>86</v>
      </c>
      <c r="E350" s="103">
        <f>'[1]Tab 1.5'!I561</f>
        <v>52</v>
      </c>
      <c r="F350" s="103">
        <f>'[1]Tab 1.5'!J561</f>
        <v>1</v>
      </c>
      <c r="G350" s="103">
        <f>'[1]Tab 1.5'!K561</f>
        <v>11</v>
      </c>
      <c r="H350" s="103">
        <f>'[1]Tab 1.5'!L561</f>
        <v>22</v>
      </c>
      <c r="I350" s="103">
        <f>'[1]Tab 1.5'!M561</f>
        <v>55</v>
      </c>
      <c r="J350" s="103">
        <f>'[1]Tab 1.5'!N561</f>
        <v>0</v>
      </c>
      <c r="K350" s="103">
        <f>'[1]Tab 1.5'!O561</f>
        <v>55</v>
      </c>
      <c r="L350" s="103">
        <f>'[1]Tab 1.5'!P561</f>
        <v>0</v>
      </c>
      <c r="M350" s="103">
        <f>'[1]Tab 1.5'!Q561</f>
        <v>0</v>
      </c>
    </row>
    <row r="351" spans="1:13" ht="10.9" customHeight="1">
      <c r="A351" s="66">
        <f>IF(D351&lt;&gt;"",COUNTA($D$14:D351),"")</f>
        <v>306</v>
      </c>
      <c r="B351" s="72" t="s">
        <v>168</v>
      </c>
      <c r="C351" s="103">
        <f>'[1]Tab 1.5'!G562</f>
        <v>101</v>
      </c>
      <c r="D351" s="103">
        <f>'[1]Tab 1.5'!H562</f>
        <v>61</v>
      </c>
      <c r="E351" s="103">
        <f>'[1]Tab 1.5'!I562</f>
        <v>46</v>
      </c>
      <c r="F351" s="103">
        <f>'[1]Tab 1.5'!J562</f>
        <v>3</v>
      </c>
      <c r="G351" s="103">
        <f>'[1]Tab 1.5'!K562</f>
        <v>8</v>
      </c>
      <c r="H351" s="103">
        <f>'[1]Tab 1.5'!L562</f>
        <v>4</v>
      </c>
      <c r="I351" s="103">
        <f>'[1]Tab 1.5'!M562</f>
        <v>40</v>
      </c>
      <c r="J351" s="103">
        <f>'[1]Tab 1.5'!N562</f>
        <v>1</v>
      </c>
      <c r="K351" s="103">
        <f>'[1]Tab 1.5'!O562</f>
        <v>37</v>
      </c>
      <c r="L351" s="103">
        <f>'[1]Tab 1.5'!P562</f>
        <v>2</v>
      </c>
      <c r="M351" s="103">
        <f>'[1]Tab 1.5'!Q562</f>
        <v>0</v>
      </c>
    </row>
    <row r="352" spans="1:13" ht="10.9" customHeight="1">
      <c r="A352" s="66">
        <f>IF(D352&lt;&gt;"",COUNTA($D$14:D352),"")</f>
        <v>307</v>
      </c>
      <c r="B352" s="72" t="s">
        <v>169</v>
      </c>
      <c r="C352" s="103">
        <f>'[1]Tab 1.5'!G563</f>
        <v>30</v>
      </c>
      <c r="D352" s="103">
        <f>'[1]Tab 1.5'!H563</f>
        <v>7</v>
      </c>
      <c r="E352" s="103">
        <f>'[1]Tab 1.5'!I563</f>
        <v>6</v>
      </c>
      <c r="F352" s="103">
        <f>'[1]Tab 1.5'!J563</f>
        <v>0</v>
      </c>
      <c r="G352" s="103">
        <f>'[1]Tab 1.5'!K563</f>
        <v>1</v>
      </c>
      <c r="H352" s="103">
        <f>'[1]Tab 1.5'!L563</f>
        <v>0</v>
      </c>
      <c r="I352" s="103">
        <f>'[1]Tab 1.5'!M563</f>
        <v>23</v>
      </c>
      <c r="J352" s="103">
        <f>'[1]Tab 1.5'!N563</f>
        <v>3</v>
      </c>
      <c r="K352" s="103">
        <f>'[1]Tab 1.5'!O563</f>
        <v>18</v>
      </c>
      <c r="L352" s="103">
        <f>'[1]Tab 1.5'!P563</f>
        <v>2</v>
      </c>
      <c r="M352" s="103">
        <f>'[1]Tab 1.5'!Q563</f>
        <v>0</v>
      </c>
    </row>
    <row r="353" spans="1:13" ht="10.9" customHeight="1">
      <c r="A353" s="66">
        <f>IF(D353&lt;&gt;"",COUNTA($D$14:D353),"")</f>
        <v>308</v>
      </c>
      <c r="B353" s="105" t="s">
        <v>46</v>
      </c>
      <c r="C353" s="107">
        <f>'[1]Tab 1.5'!G565</f>
        <v>1578</v>
      </c>
      <c r="D353" s="107">
        <f>'[1]Tab 1.5'!H565</f>
        <v>804</v>
      </c>
      <c r="E353" s="107">
        <f>'[1]Tab 1.5'!I565</f>
        <v>209</v>
      </c>
      <c r="F353" s="107">
        <f>'[1]Tab 1.5'!J565</f>
        <v>20</v>
      </c>
      <c r="G353" s="107">
        <f>'[1]Tab 1.5'!K565</f>
        <v>424</v>
      </c>
      <c r="H353" s="107">
        <f>'[1]Tab 1.5'!L565</f>
        <v>151</v>
      </c>
      <c r="I353" s="107">
        <f>'[1]Tab 1.5'!M565</f>
        <v>774</v>
      </c>
      <c r="J353" s="107">
        <f>'[1]Tab 1.5'!N565</f>
        <v>4</v>
      </c>
      <c r="K353" s="107">
        <f>'[1]Tab 1.5'!O565</f>
        <v>365</v>
      </c>
      <c r="L353" s="107">
        <f>'[1]Tab 1.5'!P565</f>
        <v>5</v>
      </c>
      <c r="M353" s="107">
        <f>'[1]Tab 1.5'!Q565</f>
        <v>400</v>
      </c>
    </row>
    <row r="354" spans="1:13" ht="30" customHeight="1">
      <c r="A354" s="66" t="str">
        <f>IF(D354&lt;&gt;"",COUNTA($D$14:D354),"")</f>
        <v/>
      </c>
      <c r="B354" s="72" t="s">
        <v>213</v>
      </c>
      <c r="C354" s="103"/>
      <c r="D354" s="103"/>
      <c r="E354" s="103"/>
      <c r="F354" s="103"/>
      <c r="G354" s="103"/>
      <c r="H354" s="103"/>
      <c r="I354" s="103"/>
      <c r="J354" s="103"/>
      <c r="K354" s="103"/>
      <c r="L354" s="103"/>
      <c r="M354" s="103"/>
    </row>
    <row r="355" spans="1:13" ht="10.9" customHeight="1">
      <c r="A355" s="66">
        <f>IF(D355&lt;&gt;"",COUNTA($D$14:D355),"")</f>
        <v>309</v>
      </c>
      <c r="B355" s="72" t="s">
        <v>160</v>
      </c>
      <c r="C355" s="103">
        <f>'[1]Tab 1.5'!G566</f>
        <v>235</v>
      </c>
      <c r="D355" s="103">
        <f>'[1]Tab 1.5'!H566</f>
        <v>20</v>
      </c>
      <c r="E355" s="103">
        <f>'[1]Tab 1.5'!I566</f>
        <v>0</v>
      </c>
      <c r="F355" s="103">
        <f>'[1]Tab 1.5'!J566</f>
        <v>0</v>
      </c>
      <c r="G355" s="103">
        <f>'[1]Tab 1.5'!K566</f>
        <v>20</v>
      </c>
      <c r="H355" s="103">
        <f>'[1]Tab 1.5'!L566</f>
        <v>0</v>
      </c>
      <c r="I355" s="103">
        <f>'[1]Tab 1.5'!M566</f>
        <v>215</v>
      </c>
      <c r="J355" s="103">
        <f>'[1]Tab 1.5'!N566</f>
        <v>0</v>
      </c>
      <c r="K355" s="103">
        <f>'[1]Tab 1.5'!O566</f>
        <v>1</v>
      </c>
      <c r="L355" s="103">
        <f>'[1]Tab 1.5'!P566</f>
        <v>0</v>
      </c>
      <c r="M355" s="103">
        <f>'[1]Tab 1.5'!Q566</f>
        <v>214</v>
      </c>
    </row>
    <row r="356" spans="1:13" ht="10.9" customHeight="1">
      <c r="A356" s="66">
        <f>IF(D356&lt;&gt;"",COUNTA($D$14:D356),"")</f>
        <v>310</v>
      </c>
      <c r="B356" s="72" t="s">
        <v>161</v>
      </c>
      <c r="C356" s="103">
        <f>'[1]Tab 1.5'!G567</f>
        <v>317</v>
      </c>
      <c r="D356" s="103">
        <f>'[1]Tab 1.5'!H567</f>
        <v>239</v>
      </c>
      <c r="E356" s="103">
        <f>'[1]Tab 1.5'!I567</f>
        <v>0</v>
      </c>
      <c r="F356" s="103">
        <f>'[1]Tab 1.5'!J567</f>
        <v>0</v>
      </c>
      <c r="G356" s="103">
        <f>'[1]Tab 1.5'!K567</f>
        <v>239</v>
      </c>
      <c r="H356" s="103">
        <f>'[1]Tab 1.5'!L567</f>
        <v>0</v>
      </c>
      <c r="I356" s="103">
        <f>'[1]Tab 1.5'!M567</f>
        <v>78</v>
      </c>
      <c r="J356" s="103">
        <f>'[1]Tab 1.5'!N567</f>
        <v>0</v>
      </c>
      <c r="K356" s="103">
        <f>'[1]Tab 1.5'!O567</f>
        <v>0</v>
      </c>
      <c r="L356" s="103">
        <f>'[1]Tab 1.5'!P567</f>
        <v>0</v>
      </c>
      <c r="M356" s="103">
        <f>'[1]Tab 1.5'!Q567</f>
        <v>78</v>
      </c>
    </row>
    <row r="357" spans="1:13" ht="10.9" customHeight="1">
      <c r="A357" s="66">
        <f>IF(D357&lt;&gt;"",COUNTA($D$14:D357),"")</f>
        <v>311</v>
      </c>
      <c r="B357" s="72" t="s">
        <v>162</v>
      </c>
      <c r="C357" s="103">
        <f>'[1]Tab 1.5'!G568</f>
        <v>157</v>
      </c>
      <c r="D357" s="103">
        <f>'[1]Tab 1.5'!H568</f>
        <v>150</v>
      </c>
      <c r="E357" s="103">
        <f>'[1]Tab 1.5'!I568</f>
        <v>0</v>
      </c>
      <c r="F357" s="103">
        <f>'[1]Tab 1.5'!J568</f>
        <v>0</v>
      </c>
      <c r="G357" s="103">
        <f>'[1]Tab 1.5'!K568</f>
        <v>149</v>
      </c>
      <c r="H357" s="103">
        <f>'[1]Tab 1.5'!L568</f>
        <v>1</v>
      </c>
      <c r="I357" s="103">
        <f>'[1]Tab 1.5'!M568</f>
        <v>7</v>
      </c>
      <c r="J357" s="103">
        <f>'[1]Tab 1.5'!N568</f>
        <v>0</v>
      </c>
      <c r="K357" s="103">
        <f>'[1]Tab 1.5'!O568</f>
        <v>3</v>
      </c>
      <c r="L357" s="103">
        <f>'[1]Tab 1.5'!P568</f>
        <v>0</v>
      </c>
      <c r="M357" s="103">
        <f>'[1]Tab 1.5'!Q568</f>
        <v>4</v>
      </c>
    </row>
    <row r="358" spans="1:13" ht="10.9" customHeight="1">
      <c r="A358" s="66">
        <f>IF(D358&lt;&gt;"",COUNTA($D$14:D358),"")</f>
        <v>312</v>
      </c>
      <c r="B358" s="72" t="s">
        <v>163</v>
      </c>
      <c r="C358" s="103">
        <f>'[1]Tab 1.5'!G569</f>
        <v>106</v>
      </c>
      <c r="D358" s="103">
        <f>'[1]Tab 1.5'!H569</f>
        <v>99</v>
      </c>
      <c r="E358" s="103">
        <f>'[1]Tab 1.5'!I569</f>
        <v>6</v>
      </c>
      <c r="F358" s="103">
        <f>'[1]Tab 1.5'!J569</f>
        <v>0</v>
      </c>
      <c r="G358" s="103">
        <f>'[1]Tab 1.5'!K569</f>
        <v>91</v>
      </c>
      <c r="H358" s="103">
        <f>'[1]Tab 1.5'!L569</f>
        <v>2</v>
      </c>
      <c r="I358" s="103">
        <f>'[1]Tab 1.5'!M569</f>
        <v>7</v>
      </c>
      <c r="J358" s="103">
        <f>'[1]Tab 1.5'!N569</f>
        <v>0</v>
      </c>
      <c r="K358" s="103">
        <f>'[1]Tab 1.5'!O569</f>
        <v>1</v>
      </c>
      <c r="L358" s="103">
        <f>'[1]Tab 1.5'!P569</f>
        <v>0</v>
      </c>
      <c r="M358" s="103">
        <f>'[1]Tab 1.5'!Q569</f>
        <v>6</v>
      </c>
    </row>
    <row r="359" spans="1:13" ht="10.9" customHeight="1">
      <c r="A359" s="66">
        <f>IF(D359&lt;&gt;"",COUNTA($D$14:D359),"")</f>
        <v>313</v>
      </c>
      <c r="B359" s="72" t="s">
        <v>164</v>
      </c>
      <c r="C359" s="103">
        <f>'[1]Tab 1.5'!G570</f>
        <v>83</v>
      </c>
      <c r="D359" s="103">
        <f>'[1]Tab 1.5'!H570</f>
        <v>81</v>
      </c>
      <c r="E359" s="103">
        <f>'[1]Tab 1.5'!I570</f>
        <v>19</v>
      </c>
      <c r="F359" s="103">
        <f>'[1]Tab 1.5'!J570</f>
        <v>0</v>
      </c>
      <c r="G359" s="103">
        <f>'[1]Tab 1.5'!K570</f>
        <v>62</v>
      </c>
      <c r="H359" s="103">
        <f>'[1]Tab 1.5'!L570</f>
        <v>0</v>
      </c>
      <c r="I359" s="103">
        <f>'[1]Tab 1.5'!M570</f>
        <v>2</v>
      </c>
      <c r="J359" s="103">
        <f>'[1]Tab 1.5'!N570</f>
        <v>0</v>
      </c>
      <c r="K359" s="103">
        <f>'[1]Tab 1.5'!O570</f>
        <v>1</v>
      </c>
      <c r="L359" s="103">
        <f>'[1]Tab 1.5'!P570</f>
        <v>0</v>
      </c>
      <c r="M359" s="103">
        <f>'[1]Tab 1.5'!Q570</f>
        <v>1</v>
      </c>
    </row>
    <row r="360" spans="1:13" ht="10.9" customHeight="1">
      <c r="A360" s="66">
        <f>IF(D360&lt;&gt;"",COUNTA($D$14:D360),"")</f>
        <v>314</v>
      </c>
      <c r="B360" s="72" t="s">
        <v>165</v>
      </c>
      <c r="C360" s="103">
        <f>'[1]Tab 1.5'!G571</f>
        <v>62</v>
      </c>
      <c r="D360" s="103">
        <f>'[1]Tab 1.5'!H571</f>
        <v>59</v>
      </c>
      <c r="E360" s="103">
        <f>'[1]Tab 1.5'!I571</f>
        <v>24</v>
      </c>
      <c r="F360" s="103">
        <f>'[1]Tab 1.5'!J571</f>
        <v>0</v>
      </c>
      <c r="G360" s="103">
        <f>'[1]Tab 1.5'!K571</f>
        <v>34</v>
      </c>
      <c r="H360" s="103">
        <f>'[1]Tab 1.5'!L571</f>
        <v>1</v>
      </c>
      <c r="I360" s="103">
        <f>'[1]Tab 1.5'!M571</f>
        <v>3</v>
      </c>
      <c r="J360" s="103">
        <f>'[1]Tab 1.5'!N571</f>
        <v>0</v>
      </c>
      <c r="K360" s="103">
        <f>'[1]Tab 1.5'!O571</f>
        <v>3</v>
      </c>
      <c r="L360" s="103">
        <f>'[1]Tab 1.5'!P571</f>
        <v>0</v>
      </c>
      <c r="M360" s="103">
        <f>'[1]Tab 1.5'!Q571</f>
        <v>0</v>
      </c>
    </row>
    <row r="361" spans="1:13" ht="10.9" customHeight="1">
      <c r="A361" s="66">
        <f>IF(D361&lt;&gt;"",COUNTA($D$14:D361),"")</f>
        <v>315</v>
      </c>
      <c r="B361" s="72" t="s">
        <v>166</v>
      </c>
      <c r="C361" s="103">
        <f>'[1]Tab 1.5'!G572</f>
        <v>55</v>
      </c>
      <c r="D361" s="103">
        <f>'[1]Tab 1.5'!H572</f>
        <v>55</v>
      </c>
      <c r="E361" s="103">
        <f>'[1]Tab 1.5'!I572</f>
        <v>18</v>
      </c>
      <c r="F361" s="103">
        <f>'[1]Tab 1.5'!J572</f>
        <v>0</v>
      </c>
      <c r="G361" s="103">
        <f>'[1]Tab 1.5'!K572</f>
        <v>34</v>
      </c>
      <c r="H361" s="103">
        <f>'[1]Tab 1.5'!L572</f>
        <v>3</v>
      </c>
      <c r="I361" s="103">
        <f>'[1]Tab 1.5'!M572</f>
        <v>0</v>
      </c>
      <c r="J361" s="103">
        <f>'[1]Tab 1.5'!N572</f>
        <v>0</v>
      </c>
      <c r="K361" s="103">
        <f>'[1]Tab 1.5'!O572</f>
        <v>0</v>
      </c>
      <c r="L361" s="103">
        <f>'[1]Tab 1.5'!P572</f>
        <v>0</v>
      </c>
      <c r="M361" s="103">
        <f>'[1]Tab 1.5'!Q572</f>
        <v>0</v>
      </c>
    </row>
    <row r="362" spans="1:13" ht="10.9" customHeight="1">
      <c r="A362" s="66">
        <f>IF(D362&lt;&gt;"",COUNTA($D$14:D362),"")</f>
        <v>316</v>
      </c>
      <c r="B362" s="72" t="s">
        <v>167</v>
      </c>
      <c r="C362" s="103">
        <f>'[1]Tab 1.5'!G573</f>
        <v>49</v>
      </c>
      <c r="D362" s="103">
        <f>'[1]Tab 1.5'!H573</f>
        <v>47</v>
      </c>
      <c r="E362" s="103">
        <f>'[1]Tab 1.5'!I573</f>
        <v>30</v>
      </c>
      <c r="F362" s="103">
        <f>'[1]Tab 1.5'!J573</f>
        <v>0</v>
      </c>
      <c r="G362" s="103">
        <f>'[1]Tab 1.5'!K573</f>
        <v>13</v>
      </c>
      <c r="H362" s="103">
        <f>'[1]Tab 1.5'!L573</f>
        <v>4</v>
      </c>
      <c r="I362" s="103">
        <f>'[1]Tab 1.5'!M573</f>
        <v>2</v>
      </c>
      <c r="J362" s="103">
        <f>'[1]Tab 1.5'!N573</f>
        <v>0</v>
      </c>
      <c r="K362" s="103">
        <f>'[1]Tab 1.5'!O573</f>
        <v>1</v>
      </c>
      <c r="L362" s="103">
        <f>'[1]Tab 1.5'!P573</f>
        <v>1</v>
      </c>
      <c r="M362" s="103">
        <f>'[1]Tab 1.5'!Q573</f>
        <v>0</v>
      </c>
    </row>
    <row r="363" spans="1:13" ht="10.9" customHeight="1">
      <c r="A363" s="66">
        <f>IF(D363&lt;&gt;"",COUNTA($D$14:D363),"")</f>
        <v>317</v>
      </c>
      <c r="B363" s="72" t="s">
        <v>168</v>
      </c>
      <c r="C363" s="103">
        <f>'[1]Tab 1.5'!G574</f>
        <v>47</v>
      </c>
      <c r="D363" s="103">
        <f>'[1]Tab 1.5'!H574</f>
        <v>45</v>
      </c>
      <c r="E363" s="103">
        <f>'[1]Tab 1.5'!I574</f>
        <v>23</v>
      </c>
      <c r="F363" s="103">
        <f>'[1]Tab 1.5'!J574</f>
        <v>0</v>
      </c>
      <c r="G363" s="103">
        <f>'[1]Tab 1.5'!K574</f>
        <v>22</v>
      </c>
      <c r="H363" s="103">
        <f>'[1]Tab 1.5'!L574</f>
        <v>0</v>
      </c>
      <c r="I363" s="103">
        <f>'[1]Tab 1.5'!M574</f>
        <v>2</v>
      </c>
      <c r="J363" s="103">
        <f>'[1]Tab 1.5'!N574</f>
        <v>0</v>
      </c>
      <c r="K363" s="103">
        <f>'[1]Tab 1.5'!O574</f>
        <v>1</v>
      </c>
      <c r="L363" s="103">
        <f>'[1]Tab 1.5'!P574</f>
        <v>1</v>
      </c>
      <c r="M363" s="103">
        <f>'[1]Tab 1.5'!Q574</f>
        <v>0</v>
      </c>
    </row>
    <row r="364" spans="1:13" ht="10.9" customHeight="1">
      <c r="A364" s="66">
        <f>IF(D364&lt;&gt;"",COUNTA($D$14:D364),"")</f>
        <v>318</v>
      </c>
      <c r="B364" s="72" t="s">
        <v>169</v>
      </c>
      <c r="C364" s="103">
        <f>'[1]Tab 1.5'!G575</f>
        <v>23</v>
      </c>
      <c r="D364" s="103">
        <f>'[1]Tab 1.5'!H575</f>
        <v>16</v>
      </c>
      <c r="E364" s="103">
        <f>'[1]Tab 1.5'!I575</f>
        <v>7</v>
      </c>
      <c r="F364" s="103">
        <f>'[1]Tab 1.5'!J575</f>
        <v>0</v>
      </c>
      <c r="G364" s="103">
        <f>'[1]Tab 1.5'!K575</f>
        <v>9</v>
      </c>
      <c r="H364" s="103">
        <f>'[1]Tab 1.5'!L575</f>
        <v>0</v>
      </c>
      <c r="I364" s="103">
        <f>'[1]Tab 1.5'!M575</f>
        <v>7</v>
      </c>
      <c r="J364" s="103">
        <f>'[1]Tab 1.5'!N575</f>
        <v>0</v>
      </c>
      <c r="K364" s="103">
        <f>'[1]Tab 1.5'!O575</f>
        <v>6</v>
      </c>
      <c r="L364" s="103">
        <f>'[1]Tab 1.5'!P575</f>
        <v>1</v>
      </c>
      <c r="M364" s="103">
        <f>'[1]Tab 1.5'!Q575</f>
        <v>0</v>
      </c>
    </row>
    <row r="365" spans="1:13" ht="10.9" customHeight="1">
      <c r="A365" s="66">
        <f>IF(D365&lt;&gt;"",COUNTA($D$14:D365),"")</f>
        <v>319</v>
      </c>
      <c r="B365" s="105" t="s">
        <v>46</v>
      </c>
      <c r="C365" s="107">
        <f>'[1]Tab 1.5'!G577</f>
        <v>1134</v>
      </c>
      <c r="D365" s="107">
        <f>'[1]Tab 1.5'!H577</f>
        <v>811</v>
      </c>
      <c r="E365" s="107">
        <f>'[1]Tab 1.5'!I577</f>
        <v>127</v>
      </c>
      <c r="F365" s="107">
        <f>'[1]Tab 1.5'!J577</f>
        <v>0</v>
      </c>
      <c r="G365" s="107">
        <f>'[1]Tab 1.5'!K577</f>
        <v>673</v>
      </c>
      <c r="H365" s="107">
        <f>'[1]Tab 1.5'!L577</f>
        <v>11</v>
      </c>
      <c r="I365" s="107">
        <f>'[1]Tab 1.5'!M577</f>
        <v>323</v>
      </c>
      <c r="J365" s="107">
        <f>'[1]Tab 1.5'!N577</f>
        <v>0</v>
      </c>
      <c r="K365" s="107">
        <f>'[1]Tab 1.5'!O577</f>
        <v>17</v>
      </c>
      <c r="L365" s="107">
        <f>'[1]Tab 1.5'!P577</f>
        <v>3</v>
      </c>
      <c r="M365" s="107">
        <f>'[1]Tab 1.5'!Q577</f>
        <v>303</v>
      </c>
    </row>
    <row r="366" spans="1:13" ht="30" customHeight="1">
      <c r="A366" s="66" t="str">
        <f>IF(D366&lt;&gt;"",COUNTA($D$14:D366),"")</f>
        <v/>
      </c>
      <c r="B366" s="72" t="s">
        <v>214</v>
      </c>
      <c r="C366" s="103"/>
      <c r="D366" s="103"/>
      <c r="E366" s="103"/>
      <c r="F366" s="103"/>
      <c r="G366" s="103"/>
      <c r="H366" s="103"/>
      <c r="I366" s="103"/>
      <c r="J366" s="103"/>
      <c r="K366" s="103"/>
      <c r="L366" s="103"/>
      <c r="M366" s="103"/>
    </row>
    <row r="367" spans="1:13" ht="10.9" customHeight="1">
      <c r="A367" s="66">
        <f>IF(D367&lt;&gt;"",COUNTA($D$14:D367),"")</f>
        <v>320</v>
      </c>
      <c r="B367" s="72" t="s">
        <v>160</v>
      </c>
      <c r="C367" s="103">
        <f>'[1]Tab 1.5'!G578</f>
        <v>232</v>
      </c>
      <c r="D367" s="103">
        <f>'[1]Tab 1.5'!H578</f>
        <v>9</v>
      </c>
      <c r="E367" s="103">
        <f>'[1]Tab 1.5'!I578</f>
        <v>0</v>
      </c>
      <c r="F367" s="103">
        <f>'[1]Tab 1.5'!J578</f>
        <v>4</v>
      </c>
      <c r="G367" s="103">
        <f>'[1]Tab 1.5'!K578</f>
        <v>5</v>
      </c>
      <c r="H367" s="103">
        <f>'[1]Tab 1.5'!L578</f>
        <v>0</v>
      </c>
      <c r="I367" s="103">
        <f>'[1]Tab 1.5'!M578</f>
        <v>223</v>
      </c>
      <c r="J367" s="103">
        <f>'[1]Tab 1.5'!N578</f>
        <v>0</v>
      </c>
      <c r="K367" s="103">
        <f>'[1]Tab 1.5'!O578</f>
        <v>0</v>
      </c>
      <c r="L367" s="103">
        <f>'[1]Tab 1.5'!P578</f>
        <v>0</v>
      </c>
      <c r="M367" s="103">
        <f>'[1]Tab 1.5'!Q578</f>
        <v>223</v>
      </c>
    </row>
    <row r="368" spans="1:13" ht="10.9" customHeight="1">
      <c r="A368" s="66">
        <f>IF(D368&lt;&gt;"",COUNTA($D$14:D368),"")</f>
        <v>321</v>
      </c>
      <c r="B368" s="72" t="s">
        <v>161</v>
      </c>
      <c r="C368" s="103">
        <f>'[1]Tab 1.5'!G579</f>
        <v>510</v>
      </c>
      <c r="D368" s="103">
        <f>'[1]Tab 1.5'!H579</f>
        <v>379</v>
      </c>
      <c r="E368" s="103">
        <f>'[1]Tab 1.5'!I579</f>
        <v>0</v>
      </c>
      <c r="F368" s="103">
        <f>'[1]Tab 1.5'!J579</f>
        <v>54</v>
      </c>
      <c r="G368" s="103">
        <f>'[1]Tab 1.5'!K579</f>
        <v>325</v>
      </c>
      <c r="H368" s="103">
        <f>'[1]Tab 1.5'!L579</f>
        <v>0</v>
      </c>
      <c r="I368" s="103">
        <f>'[1]Tab 1.5'!M579</f>
        <v>131</v>
      </c>
      <c r="J368" s="103">
        <f>'[1]Tab 1.5'!N579</f>
        <v>0</v>
      </c>
      <c r="K368" s="103">
        <f>'[1]Tab 1.5'!O579</f>
        <v>0</v>
      </c>
      <c r="L368" s="103">
        <f>'[1]Tab 1.5'!P579</f>
        <v>0</v>
      </c>
      <c r="M368" s="103">
        <f>'[1]Tab 1.5'!Q579</f>
        <v>131</v>
      </c>
    </row>
    <row r="369" spans="1:13" ht="10.9" customHeight="1">
      <c r="A369" s="66">
        <f>IF(D369&lt;&gt;"",COUNTA($D$14:D369),"")</f>
        <v>322</v>
      </c>
      <c r="B369" s="72" t="s">
        <v>162</v>
      </c>
      <c r="C369" s="103">
        <f>'[1]Tab 1.5'!G580</f>
        <v>454</v>
      </c>
      <c r="D369" s="103">
        <f>'[1]Tab 1.5'!H580</f>
        <v>419</v>
      </c>
      <c r="E369" s="103">
        <f>'[1]Tab 1.5'!I580</f>
        <v>3</v>
      </c>
      <c r="F369" s="103">
        <f>'[1]Tab 1.5'!J580</f>
        <v>37</v>
      </c>
      <c r="G369" s="103">
        <f>'[1]Tab 1.5'!K580</f>
        <v>379</v>
      </c>
      <c r="H369" s="103">
        <f>'[1]Tab 1.5'!L580</f>
        <v>0</v>
      </c>
      <c r="I369" s="103">
        <f>'[1]Tab 1.5'!M580</f>
        <v>35</v>
      </c>
      <c r="J369" s="103">
        <f>'[1]Tab 1.5'!N580</f>
        <v>0</v>
      </c>
      <c r="K369" s="103">
        <f>'[1]Tab 1.5'!O580</f>
        <v>3</v>
      </c>
      <c r="L369" s="103">
        <f>'[1]Tab 1.5'!P580</f>
        <v>0</v>
      </c>
      <c r="M369" s="103">
        <f>'[1]Tab 1.5'!Q580</f>
        <v>32</v>
      </c>
    </row>
    <row r="370" spans="1:13" ht="10.9" customHeight="1">
      <c r="A370" s="66">
        <f>IF(D370&lt;&gt;"",COUNTA($D$14:D370),"")</f>
        <v>323</v>
      </c>
      <c r="B370" s="72" t="s">
        <v>163</v>
      </c>
      <c r="C370" s="103">
        <f>'[1]Tab 1.5'!G581</f>
        <v>462</v>
      </c>
      <c r="D370" s="103">
        <f>'[1]Tab 1.5'!H581</f>
        <v>430</v>
      </c>
      <c r="E370" s="103">
        <f>'[1]Tab 1.5'!I581</f>
        <v>6</v>
      </c>
      <c r="F370" s="103">
        <f>'[1]Tab 1.5'!J581</f>
        <v>45</v>
      </c>
      <c r="G370" s="103">
        <f>'[1]Tab 1.5'!K581</f>
        <v>379</v>
      </c>
      <c r="H370" s="103">
        <f>'[1]Tab 1.5'!L581</f>
        <v>0</v>
      </c>
      <c r="I370" s="103">
        <f>'[1]Tab 1.5'!M581</f>
        <v>32</v>
      </c>
      <c r="J370" s="103">
        <f>'[1]Tab 1.5'!N581</f>
        <v>0</v>
      </c>
      <c r="K370" s="103">
        <f>'[1]Tab 1.5'!O581</f>
        <v>3</v>
      </c>
      <c r="L370" s="103">
        <f>'[1]Tab 1.5'!P581</f>
        <v>0</v>
      </c>
      <c r="M370" s="103">
        <f>'[1]Tab 1.5'!Q581</f>
        <v>29</v>
      </c>
    </row>
    <row r="371" spans="1:13" ht="10.9" customHeight="1">
      <c r="A371" s="66">
        <f>IF(D371&lt;&gt;"",COUNTA($D$14:D371),"")</f>
        <v>324</v>
      </c>
      <c r="B371" s="72" t="s">
        <v>164</v>
      </c>
      <c r="C371" s="103">
        <f>'[1]Tab 1.5'!G582</f>
        <v>313</v>
      </c>
      <c r="D371" s="103">
        <f>'[1]Tab 1.5'!H582</f>
        <v>290</v>
      </c>
      <c r="E371" s="103">
        <f>'[1]Tab 1.5'!I582</f>
        <v>17</v>
      </c>
      <c r="F371" s="103">
        <f>'[1]Tab 1.5'!J582</f>
        <v>37</v>
      </c>
      <c r="G371" s="103">
        <f>'[1]Tab 1.5'!K582</f>
        <v>236</v>
      </c>
      <c r="H371" s="103">
        <f>'[1]Tab 1.5'!L582</f>
        <v>0</v>
      </c>
      <c r="I371" s="103">
        <f>'[1]Tab 1.5'!M582</f>
        <v>23</v>
      </c>
      <c r="J371" s="103">
        <f>'[1]Tab 1.5'!N582</f>
        <v>0</v>
      </c>
      <c r="K371" s="103">
        <f>'[1]Tab 1.5'!O582</f>
        <v>1</v>
      </c>
      <c r="L371" s="103">
        <f>'[1]Tab 1.5'!P582</f>
        <v>0</v>
      </c>
      <c r="M371" s="103">
        <f>'[1]Tab 1.5'!Q582</f>
        <v>22</v>
      </c>
    </row>
    <row r="372" spans="1:13" ht="10.9" customHeight="1">
      <c r="A372" s="66">
        <f>IF(D372&lt;&gt;"",COUNTA($D$14:D372),"")</f>
        <v>325</v>
      </c>
      <c r="B372" s="72" t="s">
        <v>165</v>
      </c>
      <c r="C372" s="103">
        <f>'[1]Tab 1.5'!G583</f>
        <v>245</v>
      </c>
      <c r="D372" s="103">
        <f>'[1]Tab 1.5'!H583</f>
        <v>221</v>
      </c>
      <c r="E372" s="103">
        <f>'[1]Tab 1.5'!I583</f>
        <v>26</v>
      </c>
      <c r="F372" s="103">
        <f>'[1]Tab 1.5'!J583</f>
        <v>24</v>
      </c>
      <c r="G372" s="103">
        <f>'[1]Tab 1.5'!K583</f>
        <v>171</v>
      </c>
      <c r="H372" s="103">
        <f>'[1]Tab 1.5'!L583</f>
        <v>0</v>
      </c>
      <c r="I372" s="103">
        <f>'[1]Tab 1.5'!M583</f>
        <v>24</v>
      </c>
      <c r="J372" s="103">
        <f>'[1]Tab 1.5'!N583</f>
        <v>0</v>
      </c>
      <c r="K372" s="103">
        <f>'[1]Tab 1.5'!O583</f>
        <v>1</v>
      </c>
      <c r="L372" s="103">
        <f>'[1]Tab 1.5'!P583</f>
        <v>0</v>
      </c>
      <c r="M372" s="103">
        <f>'[1]Tab 1.5'!Q583</f>
        <v>23</v>
      </c>
    </row>
    <row r="373" spans="1:13" ht="10.9" customHeight="1">
      <c r="A373" s="66">
        <f>IF(D373&lt;&gt;"",COUNTA($D$14:D373),"")</f>
        <v>326</v>
      </c>
      <c r="B373" s="72" t="s">
        <v>166</v>
      </c>
      <c r="C373" s="103">
        <f>'[1]Tab 1.5'!G584</f>
        <v>165</v>
      </c>
      <c r="D373" s="103">
        <f>'[1]Tab 1.5'!H584</f>
        <v>156</v>
      </c>
      <c r="E373" s="103">
        <f>'[1]Tab 1.5'!I584</f>
        <v>36</v>
      </c>
      <c r="F373" s="103">
        <f>'[1]Tab 1.5'!J584</f>
        <v>6</v>
      </c>
      <c r="G373" s="103">
        <f>'[1]Tab 1.5'!K584</f>
        <v>114</v>
      </c>
      <c r="H373" s="103">
        <f>'[1]Tab 1.5'!L584</f>
        <v>0</v>
      </c>
      <c r="I373" s="103">
        <f>'[1]Tab 1.5'!M584</f>
        <v>9</v>
      </c>
      <c r="J373" s="103">
        <f>'[1]Tab 1.5'!N584</f>
        <v>0</v>
      </c>
      <c r="K373" s="103">
        <f>'[1]Tab 1.5'!O584</f>
        <v>1</v>
      </c>
      <c r="L373" s="103">
        <f>'[1]Tab 1.5'!P584</f>
        <v>0</v>
      </c>
      <c r="M373" s="103">
        <f>'[1]Tab 1.5'!Q584</f>
        <v>8</v>
      </c>
    </row>
    <row r="374" spans="1:13" ht="10.9" customHeight="1">
      <c r="A374" s="66">
        <f>IF(D374&lt;&gt;"",COUNTA($D$14:D374),"")</f>
        <v>327</v>
      </c>
      <c r="B374" s="72" t="s">
        <v>167</v>
      </c>
      <c r="C374" s="103">
        <f>'[1]Tab 1.5'!G585</f>
        <v>169</v>
      </c>
      <c r="D374" s="103">
        <f>'[1]Tab 1.5'!H585</f>
        <v>158</v>
      </c>
      <c r="E374" s="103">
        <f>'[1]Tab 1.5'!I585</f>
        <v>36</v>
      </c>
      <c r="F374" s="103">
        <f>'[1]Tab 1.5'!J585</f>
        <v>3</v>
      </c>
      <c r="G374" s="103">
        <f>'[1]Tab 1.5'!K585</f>
        <v>119</v>
      </c>
      <c r="H374" s="103">
        <f>'[1]Tab 1.5'!L585</f>
        <v>0</v>
      </c>
      <c r="I374" s="103">
        <f>'[1]Tab 1.5'!M585</f>
        <v>11</v>
      </c>
      <c r="J374" s="103">
        <f>'[1]Tab 1.5'!N585</f>
        <v>0</v>
      </c>
      <c r="K374" s="103">
        <f>'[1]Tab 1.5'!O585</f>
        <v>1</v>
      </c>
      <c r="L374" s="103">
        <f>'[1]Tab 1.5'!P585</f>
        <v>0</v>
      </c>
      <c r="M374" s="103">
        <f>'[1]Tab 1.5'!Q585</f>
        <v>10</v>
      </c>
    </row>
    <row r="375" spans="1:13" ht="10.9" customHeight="1">
      <c r="A375" s="66">
        <f>IF(D375&lt;&gt;"",COUNTA($D$14:D375),"")</f>
        <v>328</v>
      </c>
      <c r="B375" s="72" t="s">
        <v>168</v>
      </c>
      <c r="C375" s="103">
        <f>'[1]Tab 1.5'!G586</f>
        <v>111</v>
      </c>
      <c r="D375" s="103">
        <f>'[1]Tab 1.5'!H586</f>
        <v>108</v>
      </c>
      <c r="E375" s="103">
        <f>'[1]Tab 1.5'!I586</f>
        <v>30</v>
      </c>
      <c r="F375" s="103">
        <f>'[1]Tab 1.5'!J586</f>
        <v>1</v>
      </c>
      <c r="G375" s="103">
        <f>'[1]Tab 1.5'!K586</f>
        <v>77</v>
      </c>
      <c r="H375" s="103">
        <f>'[1]Tab 1.5'!L586</f>
        <v>0</v>
      </c>
      <c r="I375" s="103">
        <f>'[1]Tab 1.5'!M586</f>
        <v>3</v>
      </c>
      <c r="J375" s="103">
        <f>'[1]Tab 1.5'!N586</f>
        <v>1</v>
      </c>
      <c r="K375" s="103">
        <f>'[1]Tab 1.5'!O586</f>
        <v>0</v>
      </c>
      <c r="L375" s="103">
        <f>'[1]Tab 1.5'!P586</f>
        <v>0</v>
      </c>
      <c r="M375" s="103">
        <f>'[1]Tab 1.5'!Q586</f>
        <v>2</v>
      </c>
    </row>
    <row r="376" spans="1:13" ht="10.9" customHeight="1">
      <c r="A376" s="66">
        <f>IF(D376&lt;&gt;"",COUNTA($D$14:D376),"")</f>
        <v>329</v>
      </c>
      <c r="B376" s="72" t="s">
        <v>169</v>
      </c>
      <c r="C376" s="103">
        <f>'[1]Tab 1.5'!G587</f>
        <v>33</v>
      </c>
      <c r="D376" s="103">
        <f>'[1]Tab 1.5'!H587</f>
        <v>16</v>
      </c>
      <c r="E376" s="103">
        <f>'[1]Tab 1.5'!I587</f>
        <v>6</v>
      </c>
      <c r="F376" s="103">
        <f>'[1]Tab 1.5'!J587</f>
        <v>1</v>
      </c>
      <c r="G376" s="103">
        <f>'[1]Tab 1.5'!K587</f>
        <v>9</v>
      </c>
      <c r="H376" s="103">
        <f>'[1]Tab 1.5'!L587</f>
        <v>0</v>
      </c>
      <c r="I376" s="103">
        <f>'[1]Tab 1.5'!M587</f>
        <v>17</v>
      </c>
      <c r="J376" s="103">
        <f>'[1]Tab 1.5'!N587</f>
        <v>0</v>
      </c>
      <c r="K376" s="103">
        <f>'[1]Tab 1.5'!O587</f>
        <v>0</v>
      </c>
      <c r="L376" s="103">
        <f>'[1]Tab 1.5'!P587</f>
        <v>0</v>
      </c>
      <c r="M376" s="103">
        <f>'[1]Tab 1.5'!Q587</f>
        <v>17</v>
      </c>
    </row>
    <row r="377" spans="1:13" ht="10.9" customHeight="1">
      <c r="A377" s="66">
        <f>IF(D377&lt;&gt;"",COUNTA($D$14:D377),"")</f>
        <v>330</v>
      </c>
      <c r="B377" s="105" t="s">
        <v>46</v>
      </c>
      <c r="C377" s="107">
        <f>'[1]Tab 1.5'!G589</f>
        <v>2694</v>
      </c>
      <c r="D377" s="107">
        <f>'[1]Tab 1.5'!H589</f>
        <v>2186</v>
      </c>
      <c r="E377" s="107">
        <f>'[1]Tab 1.5'!I589</f>
        <v>160</v>
      </c>
      <c r="F377" s="107">
        <f>'[1]Tab 1.5'!J589</f>
        <v>212</v>
      </c>
      <c r="G377" s="107">
        <f>'[1]Tab 1.5'!K589</f>
        <v>1814</v>
      </c>
      <c r="H377" s="107">
        <f>'[1]Tab 1.5'!L589</f>
        <v>0</v>
      </c>
      <c r="I377" s="107">
        <f>'[1]Tab 1.5'!M589</f>
        <v>508</v>
      </c>
      <c r="J377" s="107">
        <f>'[1]Tab 1.5'!N589</f>
        <v>1</v>
      </c>
      <c r="K377" s="107">
        <f>'[1]Tab 1.5'!O589</f>
        <v>10</v>
      </c>
      <c r="L377" s="107">
        <f>'[1]Tab 1.5'!P589</f>
        <v>0</v>
      </c>
      <c r="M377" s="107">
        <f>'[1]Tab 1.5'!Q589</f>
        <v>497</v>
      </c>
    </row>
    <row r="378" spans="1:13" ht="39" customHeight="1">
      <c r="A378" s="66" t="str">
        <f>IF(D378&lt;&gt;"",COUNTA($D$14:D378),"")</f>
        <v/>
      </c>
      <c r="B378" s="72" t="s">
        <v>208</v>
      </c>
      <c r="C378" s="103"/>
      <c r="D378" s="103"/>
      <c r="E378" s="103"/>
      <c r="F378" s="103"/>
      <c r="G378" s="103"/>
      <c r="H378" s="103"/>
      <c r="I378" s="103"/>
      <c r="J378" s="103"/>
      <c r="K378" s="103"/>
      <c r="L378" s="103"/>
      <c r="M378" s="103"/>
    </row>
    <row r="379" spans="1:13" ht="10.9" customHeight="1">
      <c r="A379" s="66">
        <f>IF(D379&lt;&gt;"",COUNTA($D$14:D379),"")</f>
        <v>331</v>
      </c>
      <c r="B379" s="72" t="s">
        <v>160</v>
      </c>
      <c r="C379" s="103">
        <f>'[1]Tab 1.5'!G590</f>
        <v>49</v>
      </c>
      <c r="D379" s="103">
        <f>'[1]Tab 1.5'!H590</f>
        <v>1</v>
      </c>
      <c r="E379" s="103">
        <f>'[1]Tab 1.5'!I590</f>
        <v>0</v>
      </c>
      <c r="F379" s="103">
        <f>'[1]Tab 1.5'!J590</f>
        <v>0</v>
      </c>
      <c r="G379" s="103">
        <f>'[1]Tab 1.5'!K590</f>
        <v>1</v>
      </c>
      <c r="H379" s="103">
        <f>'[1]Tab 1.5'!L590</f>
        <v>0</v>
      </c>
      <c r="I379" s="103">
        <f>'[1]Tab 1.5'!M590</f>
        <v>48</v>
      </c>
      <c r="J379" s="103">
        <f>'[1]Tab 1.5'!N590</f>
        <v>0</v>
      </c>
      <c r="K379" s="103">
        <f>'[1]Tab 1.5'!O590</f>
        <v>0</v>
      </c>
      <c r="L379" s="103">
        <f>'[1]Tab 1.5'!P590</f>
        <v>0</v>
      </c>
      <c r="M379" s="103">
        <f>'[1]Tab 1.5'!Q590</f>
        <v>48</v>
      </c>
    </row>
    <row r="380" spans="1:13" ht="10.9" customHeight="1">
      <c r="A380" s="66">
        <f>IF(D380&lt;&gt;"",COUNTA($D$14:D380),"")</f>
        <v>332</v>
      </c>
      <c r="B380" s="72" t="s">
        <v>161</v>
      </c>
      <c r="C380" s="103">
        <f>'[1]Tab 1.5'!G591</f>
        <v>47</v>
      </c>
      <c r="D380" s="103">
        <f>'[1]Tab 1.5'!H591</f>
        <v>20</v>
      </c>
      <c r="E380" s="103">
        <f>'[1]Tab 1.5'!I591</f>
        <v>0</v>
      </c>
      <c r="F380" s="103">
        <f>'[1]Tab 1.5'!J591</f>
        <v>0</v>
      </c>
      <c r="G380" s="103">
        <f>'[1]Tab 1.5'!K591</f>
        <v>20</v>
      </c>
      <c r="H380" s="103">
        <f>'[1]Tab 1.5'!L591</f>
        <v>0</v>
      </c>
      <c r="I380" s="103">
        <f>'[1]Tab 1.5'!M591</f>
        <v>27</v>
      </c>
      <c r="J380" s="103">
        <f>'[1]Tab 1.5'!N591</f>
        <v>0</v>
      </c>
      <c r="K380" s="103">
        <f>'[1]Tab 1.5'!O591</f>
        <v>8</v>
      </c>
      <c r="L380" s="103">
        <f>'[1]Tab 1.5'!P591</f>
        <v>0</v>
      </c>
      <c r="M380" s="103">
        <f>'[1]Tab 1.5'!Q591</f>
        <v>19</v>
      </c>
    </row>
    <row r="381" spans="1:13" ht="10.9" customHeight="1">
      <c r="A381" s="66">
        <f>IF(D381&lt;&gt;"",COUNTA($D$14:D381),"")</f>
        <v>333</v>
      </c>
      <c r="B381" s="72" t="s">
        <v>162</v>
      </c>
      <c r="C381" s="103">
        <f>'[1]Tab 1.5'!G592</f>
        <v>32</v>
      </c>
      <c r="D381" s="103">
        <f>'[1]Tab 1.5'!H592</f>
        <v>26</v>
      </c>
      <c r="E381" s="103">
        <f>'[1]Tab 1.5'!I592</f>
        <v>0</v>
      </c>
      <c r="F381" s="103">
        <f>'[1]Tab 1.5'!J592</f>
        <v>0</v>
      </c>
      <c r="G381" s="103">
        <f>'[1]Tab 1.5'!K592</f>
        <v>26</v>
      </c>
      <c r="H381" s="103">
        <f>'[1]Tab 1.5'!L592</f>
        <v>0</v>
      </c>
      <c r="I381" s="103">
        <f>'[1]Tab 1.5'!M592</f>
        <v>6</v>
      </c>
      <c r="J381" s="103">
        <f>'[1]Tab 1.5'!N592</f>
        <v>0</v>
      </c>
      <c r="K381" s="103">
        <f>'[1]Tab 1.5'!O592</f>
        <v>2</v>
      </c>
      <c r="L381" s="103">
        <f>'[1]Tab 1.5'!P592</f>
        <v>0</v>
      </c>
      <c r="M381" s="103">
        <f>'[1]Tab 1.5'!Q592</f>
        <v>4</v>
      </c>
    </row>
    <row r="382" spans="1:13" ht="10.9" customHeight="1">
      <c r="A382" s="66">
        <f>IF(D382&lt;&gt;"",COUNTA($D$14:D382),"")</f>
        <v>334</v>
      </c>
      <c r="B382" s="72" t="s">
        <v>163</v>
      </c>
      <c r="C382" s="103">
        <f>'[1]Tab 1.5'!G593</f>
        <v>34</v>
      </c>
      <c r="D382" s="103">
        <f>'[1]Tab 1.5'!H593</f>
        <v>27</v>
      </c>
      <c r="E382" s="103">
        <f>'[1]Tab 1.5'!I593</f>
        <v>0</v>
      </c>
      <c r="F382" s="103">
        <f>'[1]Tab 1.5'!J593</f>
        <v>0</v>
      </c>
      <c r="G382" s="103">
        <f>'[1]Tab 1.5'!K593</f>
        <v>27</v>
      </c>
      <c r="H382" s="103">
        <f>'[1]Tab 1.5'!L593</f>
        <v>0</v>
      </c>
      <c r="I382" s="103">
        <f>'[1]Tab 1.5'!M593</f>
        <v>7</v>
      </c>
      <c r="J382" s="103">
        <f>'[1]Tab 1.5'!N593</f>
        <v>0</v>
      </c>
      <c r="K382" s="103">
        <f>'[1]Tab 1.5'!O593</f>
        <v>6</v>
      </c>
      <c r="L382" s="103">
        <f>'[1]Tab 1.5'!P593</f>
        <v>0</v>
      </c>
      <c r="M382" s="103">
        <f>'[1]Tab 1.5'!Q593</f>
        <v>1</v>
      </c>
    </row>
    <row r="383" spans="1:13" ht="10.9" customHeight="1">
      <c r="A383" s="66">
        <f>IF(D383&lt;&gt;"",COUNTA($D$14:D383),"")</f>
        <v>335</v>
      </c>
      <c r="B383" s="72" t="s">
        <v>164</v>
      </c>
      <c r="C383" s="103">
        <f>'[1]Tab 1.5'!G594</f>
        <v>19</v>
      </c>
      <c r="D383" s="103">
        <f>'[1]Tab 1.5'!H594</f>
        <v>16</v>
      </c>
      <c r="E383" s="103">
        <f>'[1]Tab 1.5'!I594</f>
        <v>5</v>
      </c>
      <c r="F383" s="103">
        <f>'[1]Tab 1.5'!J594</f>
        <v>0</v>
      </c>
      <c r="G383" s="103">
        <f>'[1]Tab 1.5'!K594</f>
        <v>11</v>
      </c>
      <c r="H383" s="103">
        <f>'[1]Tab 1.5'!L594</f>
        <v>0</v>
      </c>
      <c r="I383" s="103">
        <f>'[1]Tab 1.5'!M594</f>
        <v>3</v>
      </c>
      <c r="J383" s="103">
        <f>'[1]Tab 1.5'!N594</f>
        <v>0</v>
      </c>
      <c r="K383" s="103">
        <f>'[1]Tab 1.5'!O594</f>
        <v>3</v>
      </c>
      <c r="L383" s="103">
        <f>'[1]Tab 1.5'!P594</f>
        <v>0</v>
      </c>
      <c r="M383" s="103">
        <f>'[1]Tab 1.5'!Q594</f>
        <v>0</v>
      </c>
    </row>
    <row r="384" spans="1:13" ht="10.9" customHeight="1">
      <c r="A384" s="66">
        <f>IF(D384&lt;&gt;"",COUNTA($D$14:D384),"")</f>
        <v>336</v>
      </c>
      <c r="B384" s="72" t="s">
        <v>165</v>
      </c>
      <c r="C384" s="103">
        <f>'[1]Tab 1.5'!G595</f>
        <v>18</v>
      </c>
      <c r="D384" s="103">
        <f>'[1]Tab 1.5'!H595</f>
        <v>13</v>
      </c>
      <c r="E384" s="103">
        <f>'[1]Tab 1.5'!I595</f>
        <v>5</v>
      </c>
      <c r="F384" s="103">
        <f>'[1]Tab 1.5'!J595</f>
        <v>0</v>
      </c>
      <c r="G384" s="103">
        <f>'[1]Tab 1.5'!K595</f>
        <v>8</v>
      </c>
      <c r="H384" s="103">
        <f>'[1]Tab 1.5'!L595</f>
        <v>0</v>
      </c>
      <c r="I384" s="103">
        <f>'[1]Tab 1.5'!M595</f>
        <v>5</v>
      </c>
      <c r="J384" s="103">
        <f>'[1]Tab 1.5'!N595</f>
        <v>0</v>
      </c>
      <c r="K384" s="103">
        <f>'[1]Tab 1.5'!O595</f>
        <v>5</v>
      </c>
      <c r="L384" s="103">
        <f>'[1]Tab 1.5'!P595</f>
        <v>0</v>
      </c>
      <c r="M384" s="103">
        <f>'[1]Tab 1.5'!Q595</f>
        <v>0</v>
      </c>
    </row>
    <row r="385" spans="1:13" ht="10.9" customHeight="1">
      <c r="A385" s="66">
        <f>IF(D385&lt;&gt;"",COUNTA($D$14:D385),"")</f>
        <v>337</v>
      </c>
      <c r="B385" s="72" t="s">
        <v>166</v>
      </c>
      <c r="C385" s="103">
        <f>'[1]Tab 1.5'!G596</f>
        <v>20</v>
      </c>
      <c r="D385" s="103">
        <f>'[1]Tab 1.5'!H596</f>
        <v>16</v>
      </c>
      <c r="E385" s="103">
        <f>'[1]Tab 1.5'!I596</f>
        <v>8</v>
      </c>
      <c r="F385" s="103">
        <f>'[1]Tab 1.5'!J596</f>
        <v>0</v>
      </c>
      <c r="G385" s="103">
        <f>'[1]Tab 1.5'!K596</f>
        <v>8</v>
      </c>
      <c r="H385" s="103">
        <f>'[1]Tab 1.5'!L596</f>
        <v>0</v>
      </c>
      <c r="I385" s="103">
        <f>'[1]Tab 1.5'!M596</f>
        <v>4</v>
      </c>
      <c r="J385" s="103">
        <f>'[1]Tab 1.5'!N596</f>
        <v>0</v>
      </c>
      <c r="K385" s="103">
        <f>'[1]Tab 1.5'!O596</f>
        <v>4</v>
      </c>
      <c r="L385" s="103">
        <f>'[1]Tab 1.5'!P596</f>
        <v>0</v>
      </c>
      <c r="M385" s="103">
        <f>'[1]Tab 1.5'!Q596</f>
        <v>0</v>
      </c>
    </row>
    <row r="386" spans="1:13" ht="10.9" customHeight="1">
      <c r="A386" s="66">
        <f>IF(D386&lt;&gt;"",COUNTA($D$14:D386),"")</f>
        <v>338</v>
      </c>
      <c r="B386" s="72" t="s">
        <v>167</v>
      </c>
      <c r="C386" s="103">
        <f>'[1]Tab 1.5'!G597</f>
        <v>23</v>
      </c>
      <c r="D386" s="103">
        <f>'[1]Tab 1.5'!H597</f>
        <v>15</v>
      </c>
      <c r="E386" s="103">
        <f>'[1]Tab 1.5'!I597</f>
        <v>5</v>
      </c>
      <c r="F386" s="103">
        <f>'[1]Tab 1.5'!J597</f>
        <v>0</v>
      </c>
      <c r="G386" s="103">
        <f>'[1]Tab 1.5'!K597</f>
        <v>9</v>
      </c>
      <c r="H386" s="103">
        <f>'[1]Tab 1.5'!L597</f>
        <v>1</v>
      </c>
      <c r="I386" s="103">
        <f>'[1]Tab 1.5'!M597</f>
        <v>8</v>
      </c>
      <c r="J386" s="103">
        <f>'[1]Tab 1.5'!N597</f>
        <v>0</v>
      </c>
      <c r="K386" s="103">
        <f>'[1]Tab 1.5'!O597</f>
        <v>8</v>
      </c>
      <c r="L386" s="103">
        <f>'[1]Tab 1.5'!P597</f>
        <v>0</v>
      </c>
      <c r="M386" s="103">
        <f>'[1]Tab 1.5'!Q597</f>
        <v>0</v>
      </c>
    </row>
    <row r="387" spans="1:13" ht="10.9" customHeight="1">
      <c r="A387" s="66">
        <f>IF(D387&lt;&gt;"",COUNTA($D$14:D387),"")</f>
        <v>339</v>
      </c>
      <c r="B387" s="72" t="s">
        <v>168</v>
      </c>
      <c r="C387" s="103">
        <f>'[1]Tab 1.5'!G598</f>
        <v>22</v>
      </c>
      <c r="D387" s="103">
        <f>'[1]Tab 1.5'!H598</f>
        <v>18</v>
      </c>
      <c r="E387" s="103">
        <f>'[1]Tab 1.5'!I598</f>
        <v>12</v>
      </c>
      <c r="F387" s="103">
        <f>'[1]Tab 1.5'!J598</f>
        <v>0</v>
      </c>
      <c r="G387" s="103">
        <f>'[1]Tab 1.5'!K598</f>
        <v>6</v>
      </c>
      <c r="H387" s="103">
        <f>'[1]Tab 1.5'!L598</f>
        <v>0</v>
      </c>
      <c r="I387" s="103">
        <f>'[1]Tab 1.5'!M598</f>
        <v>4</v>
      </c>
      <c r="J387" s="103">
        <f>'[1]Tab 1.5'!N598</f>
        <v>0</v>
      </c>
      <c r="K387" s="103">
        <f>'[1]Tab 1.5'!O598</f>
        <v>4</v>
      </c>
      <c r="L387" s="103">
        <f>'[1]Tab 1.5'!P598</f>
        <v>0</v>
      </c>
      <c r="M387" s="103">
        <f>'[1]Tab 1.5'!Q598</f>
        <v>0</v>
      </c>
    </row>
    <row r="388" spans="1:13" ht="10.9" customHeight="1">
      <c r="A388" s="66">
        <f>IF(D388&lt;&gt;"",COUNTA($D$14:D388),"")</f>
        <v>340</v>
      </c>
      <c r="B388" s="72" t="s">
        <v>169</v>
      </c>
      <c r="C388" s="103">
        <f>'[1]Tab 1.5'!G599</f>
        <v>14</v>
      </c>
      <c r="D388" s="103">
        <f>'[1]Tab 1.5'!H599</f>
        <v>6</v>
      </c>
      <c r="E388" s="103">
        <f>'[1]Tab 1.5'!I599</f>
        <v>6</v>
      </c>
      <c r="F388" s="103">
        <f>'[1]Tab 1.5'!J599</f>
        <v>0</v>
      </c>
      <c r="G388" s="103">
        <f>'[1]Tab 1.5'!K599</f>
        <v>0</v>
      </c>
      <c r="H388" s="103">
        <f>'[1]Tab 1.5'!L599</f>
        <v>0</v>
      </c>
      <c r="I388" s="103">
        <f>'[1]Tab 1.5'!M599</f>
        <v>8</v>
      </c>
      <c r="J388" s="103">
        <f>'[1]Tab 1.5'!N599</f>
        <v>3</v>
      </c>
      <c r="K388" s="103">
        <f>'[1]Tab 1.5'!O599</f>
        <v>5</v>
      </c>
      <c r="L388" s="103">
        <f>'[1]Tab 1.5'!P599</f>
        <v>0</v>
      </c>
      <c r="M388" s="103">
        <f>'[1]Tab 1.5'!Q599</f>
        <v>0</v>
      </c>
    </row>
    <row r="389" spans="1:13" ht="10.9" customHeight="1">
      <c r="A389" s="66">
        <f>IF(D389&lt;&gt;"",COUNTA($D$14:D389),"")</f>
        <v>341</v>
      </c>
      <c r="B389" s="105" t="s">
        <v>46</v>
      </c>
      <c r="C389" s="107">
        <f>'[1]Tab 1.5'!G601</f>
        <v>278</v>
      </c>
      <c r="D389" s="107">
        <f>'[1]Tab 1.5'!H601</f>
        <v>158</v>
      </c>
      <c r="E389" s="107">
        <f>'[1]Tab 1.5'!I601</f>
        <v>41</v>
      </c>
      <c r="F389" s="107">
        <f>'[1]Tab 1.5'!J601</f>
        <v>0</v>
      </c>
      <c r="G389" s="107">
        <f>'[1]Tab 1.5'!K601</f>
        <v>116</v>
      </c>
      <c r="H389" s="107">
        <f>'[1]Tab 1.5'!L601</f>
        <v>1</v>
      </c>
      <c r="I389" s="107">
        <f>'[1]Tab 1.5'!M601</f>
        <v>120</v>
      </c>
      <c r="J389" s="107">
        <f>'[1]Tab 1.5'!N601</f>
        <v>3</v>
      </c>
      <c r="K389" s="107">
        <f>'[1]Tab 1.5'!O601</f>
        <v>45</v>
      </c>
      <c r="L389" s="107">
        <f>'[1]Tab 1.5'!P601</f>
        <v>0</v>
      </c>
      <c r="M389" s="107">
        <f>'[1]Tab 1.5'!Q601</f>
        <v>72</v>
      </c>
    </row>
    <row r="390" spans="1:13" ht="19.149999999999999" customHeight="1">
      <c r="A390" s="66" t="str">
        <f>IF(D390&lt;&gt;"",COUNTA($D$14:D390),"")</f>
        <v/>
      </c>
      <c r="B390" s="72" t="s">
        <v>209</v>
      </c>
      <c r="C390" s="103"/>
      <c r="D390" s="103"/>
      <c r="E390" s="103"/>
      <c r="F390" s="103"/>
      <c r="G390" s="103"/>
      <c r="H390" s="103"/>
      <c r="I390" s="103"/>
      <c r="J390" s="103"/>
      <c r="K390" s="103"/>
      <c r="L390" s="103"/>
      <c r="M390" s="103"/>
    </row>
    <row r="391" spans="1:13" ht="10.9" customHeight="1">
      <c r="A391" s="66">
        <f>IF(D391&lt;&gt;"",COUNTA($D$14:D391),"")</f>
        <v>342</v>
      </c>
      <c r="B391" s="72" t="s">
        <v>160</v>
      </c>
      <c r="C391" s="103">
        <f>'[1]Tab 1.5'!G602</f>
        <v>180</v>
      </c>
      <c r="D391" s="103">
        <f>'[1]Tab 1.5'!H602</f>
        <v>8</v>
      </c>
      <c r="E391" s="103">
        <f>'[1]Tab 1.5'!I602</f>
        <v>0</v>
      </c>
      <c r="F391" s="103">
        <f>'[1]Tab 1.5'!J602</f>
        <v>0</v>
      </c>
      <c r="G391" s="103">
        <f>'[1]Tab 1.5'!K602</f>
        <v>8</v>
      </c>
      <c r="H391" s="103">
        <f>'[1]Tab 1.5'!L602</f>
        <v>0</v>
      </c>
      <c r="I391" s="103">
        <f>'[1]Tab 1.5'!M602</f>
        <v>172</v>
      </c>
      <c r="J391" s="103">
        <f>'[1]Tab 1.5'!N602</f>
        <v>0</v>
      </c>
      <c r="K391" s="103">
        <f>'[1]Tab 1.5'!O602</f>
        <v>0</v>
      </c>
      <c r="L391" s="103">
        <f>'[1]Tab 1.5'!P602</f>
        <v>0</v>
      </c>
      <c r="M391" s="103">
        <f>'[1]Tab 1.5'!Q602</f>
        <v>172</v>
      </c>
    </row>
    <row r="392" spans="1:13" ht="10.9" customHeight="1">
      <c r="A392" s="66">
        <f>IF(D392&lt;&gt;"",COUNTA($D$14:D392),"")</f>
        <v>343</v>
      </c>
      <c r="B392" s="72" t="s">
        <v>161</v>
      </c>
      <c r="C392" s="103">
        <f>'[1]Tab 1.5'!G603</f>
        <v>206</v>
      </c>
      <c r="D392" s="103">
        <f>'[1]Tab 1.5'!H603</f>
        <v>114</v>
      </c>
      <c r="E392" s="103">
        <f>'[1]Tab 1.5'!I603</f>
        <v>0</v>
      </c>
      <c r="F392" s="103">
        <f>'[1]Tab 1.5'!J603</f>
        <v>0</v>
      </c>
      <c r="G392" s="103">
        <f>'[1]Tab 1.5'!K603</f>
        <v>114</v>
      </c>
      <c r="H392" s="103">
        <f>'[1]Tab 1.5'!L603</f>
        <v>0</v>
      </c>
      <c r="I392" s="103">
        <f>'[1]Tab 1.5'!M603</f>
        <v>92</v>
      </c>
      <c r="J392" s="103">
        <f>'[1]Tab 1.5'!N603</f>
        <v>0</v>
      </c>
      <c r="K392" s="103">
        <f>'[1]Tab 1.5'!O603</f>
        <v>2</v>
      </c>
      <c r="L392" s="103">
        <f>'[1]Tab 1.5'!P603</f>
        <v>0</v>
      </c>
      <c r="M392" s="103">
        <f>'[1]Tab 1.5'!Q603</f>
        <v>90</v>
      </c>
    </row>
    <row r="393" spans="1:13" ht="10.9" customHeight="1">
      <c r="A393" s="66">
        <f>IF(D393&lt;&gt;"",COUNTA($D$14:D393),"")</f>
        <v>344</v>
      </c>
      <c r="B393" s="72" t="s">
        <v>162</v>
      </c>
      <c r="C393" s="103">
        <f>'[1]Tab 1.5'!G604</f>
        <v>131</v>
      </c>
      <c r="D393" s="103">
        <f>'[1]Tab 1.5'!H604</f>
        <v>115</v>
      </c>
      <c r="E393" s="103">
        <f>'[1]Tab 1.5'!I604</f>
        <v>2</v>
      </c>
      <c r="F393" s="103">
        <f>'[1]Tab 1.5'!J604</f>
        <v>0</v>
      </c>
      <c r="G393" s="103">
        <f>'[1]Tab 1.5'!K604</f>
        <v>112</v>
      </c>
      <c r="H393" s="103">
        <f>'[1]Tab 1.5'!L604</f>
        <v>1</v>
      </c>
      <c r="I393" s="103">
        <f>'[1]Tab 1.5'!M604</f>
        <v>16</v>
      </c>
      <c r="J393" s="103">
        <f>'[1]Tab 1.5'!N604</f>
        <v>0</v>
      </c>
      <c r="K393" s="103">
        <f>'[1]Tab 1.5'!O604</f>
        <v>4</v>
      </c>
      <c r="L393" s="103">
        <f>'[1]Tab 1.5'!P604</f>
        <v>0</v>
      </c>
      <c r="M393" s="103">
        <f>'[1]Tab 1.5'!Q604</f>
        <v>12</v>
      </c>
    </row>
    <row r="394" spans="1:13" ht="10.9" customHeight="1">
      <c r="A394" s="66">
        <f>IF(D394&lt;&gt;"",COUNTA($D$14:D394),"")</f>
        <v>345</v>
      </c>
      <c r="B394" s="72" t="s">
        <v>163</v>
      </c>
      <c r="C394" s="103">
        <f>'[1]Tab 1.5'!G605</f>
        <v>97</v>
      </c>
      <c r="D394" s="103">
        <f>'[1]Tab 1.5'!H605</f>
        <v>82</v>
      </c>
      <c r="E394" s="103">
        <f>'[1]Tab 1.5'!I605</f>
        <v>13</v>
      </c>
      <c r="F394" s="103">
        <f>'[1]Tab 1.5'!J605</f>
        <v>0</v>
      </c>
      <c r="G394" s="103">
        <f>'[1]Tab 1.5'!K605</f>
        <v>68</v>
      </c>
      <c r="H394" s="103">
        <f>'[1]Tab 1.5'!L605</f>
        <v>1</v>
      </c>
      <c r="I394" s="103">
        <f>'[1]Tab 1.5'!M605</f>
        <v>15</v>
      </c>
      <c r="J394" s="103">
        <f>'[1]Tab 1.5'!N605</f>
        <v>0</v>
      </c>
      <c r="K394" s="103">
        <f>'[1]Tab 1.5'!O605</f>
        <v>10</v>
      </c>
      <c r="L394" s="103">
        <f>'[1]Tab 1.5'!P605</f>
        <v>0</v>
      </c>
      <c r="M394" s="103">
        <f>'[1]Tab 1.5'!Q605</f>
        <v>5</v>
      </c>
    </row>
    <row r="395" spans="1:13" ht="10.9" customHeight="1">
      <c r="A395" s="66">
        <f>IF(D395&lt;&gt;"",COUNTA($D$14:D395),"")</f>
        <v>346</v>
      </c>
      <c r="B395" s="72" t="s">
        <v>164</v>
      </c>
      <c r="C395" s="103">
        <f>'[1]Tab 1.5'!G606</f>
        <v>83</v>
      </c>
      <c r="D395" s="103">
        <f>'[1]Tab 1.5'!H606</f>
        <v>68</v>
      </c>
      <c r="E395" s="103">
        <f>'[1]Tab 1.5'!I606</f>
        <v>31</v>
      </c>
      <c r="F395" s="103">
        <f>'[1]Tab 1.5'!J606</f>
        <v>0</v>
      </c>
      <c r="G395" s="103">
        <f>'[1]Tab 1.5'!K606</f>
        <v>37</v>
      </c>
      <c r="H395" s="103">
        <f>'[1]Tab 1.5'!L606</f>
        <v>0</v>
      </c>
      <c r="I395" s="103">
        <f>'[1]Tab 1.5'!M606</f>
        <v>15</v>
      </c>
      <c r="J395" s="103">
        <f>'[1]Tab 1.5'!N606</f>
        <v>0</v>
      </c>
      <c r="K395" s="103">
        <f>'[1]Tab 1.5'!O606</f>
        <v>12</v>
      </c>
      <c r="L395" s="103">
        <f>'[1]Tab 1.5'!P606</f>
        <v>0</v>
      </c>
      <c r="M395" s="103">
        <f>'[1]Tab 1.5'!Q606</f>
        <v>3</v>
      </c>
    </row>
    <row r="396" spans="1:13" ht="10.9" customHeight="1">
      <c r="A396" s="66">
        <f>IF(D396&lt;&gt;"",COUNTA($D$14:D396),"")</f>
        <v>347</v>
      </c>
      <c r="B396" s="72" t="s">
        <v>165</v>
      </c>
      <c r="C396" s="103">
        <f>'[1]Tab 1.5'!G607</f>
        <v>65</v>
      </c>
      <c r="D396" s="103">
        <f>'[1]Tab 1.5'!H607</f>
        <v>50</v>
      </c>
      <c r="E396" s="103">
        <f>'[1]Tab 1.5'!I607</f>
        <v>27</v>
      </c>
      <c r="F396" s="103">
        <f>'[1]Tab 1.5'!J607</f>
        <v>0</v>
      </c>
      <c r="G396" s="103">
        <f>'[1]Tab 1.5'!K607</f>
        <v>20</v>
      </c>
      <c r="H396" s="103">
        <f>'[1]Tab 1.5'!L607</f>
        <v>3</v>
      </c>
      <c r="I396" s="103">
        <f>'[1]Tab 1.5'!M607</f>
        <v>15</v>
      </c>
      <c r="J396" s="103">
        <f>'[1]Tab 1.5'!N607</f>
        <v>0</v>
      </c>
      <c r="K396" s="103">
        <f>'[1]Tab 1.5'!O607</f>
        <v>14</v>
      </c>
      <c r="L396" s="103">
        <f>'[1]Tab 1.5'!P607</f>
        <v>1</v>
      </c>
      <c r="M396" s="103">
        <f>'[1]Tab 1.5'!Q607</f>
        <v>0</v>
      </c>
    </row>
    <row r="397" spans="1:13" ht="10.9" customHeight="1">
      <c r="A397" s="66">
        <f>IF(D397&lt;&gt;"",COUNTA($D$14:D397),"")</f>
        <v>348</v>
      </c>
      <c r="B397" s="72" t="s">
        <v>166</v>
      </c>
      <c r="C397" s="103">
        <f>'[1]Tab 1.5'!G608</f>
        <v>68</v>
      </c>
      <c r="D397" s="103">
        <f>'[1]Tab 1.5'!H608</f>
        <v>59</v>
      </c>
      <c r="E397" s="103">
        <f>'[1]Tab 1.5'!I608</f>
        <v>44</v>
      </c>
      <c r="F397" s="103">
        <f>'[1]Tab 1.5'!J608</f>
        <v>0</v>
      </c>
      <c r="G397" s="103">
        <f>'[1]Tab 1.5'!K608</f>
        <v>14</v>
      </c>
      <c r="H397" s="103">
        <f>'[1]Tab 1.5'!L608</f>
        <v>1</v>
      </c>
      <c r="I397" s="103">
        <f>'[1]Tab 1.5'!M608</f>
        <v>9</v>
      </c>
      <c r="J397" s="103">
        <f>'[1]Tab 1.5'!N608</f>
        <v>0</v>
      </c>
      <c r="K397" s="103">
        <f>'[1]Tab 1.5'!O608</f>
        <v>8</v>
      </c>
      <c r="L397" s="103">
        <f>'[1]Tab 1.5'!P608</f>
        <v>0</v>
      </c>
      <c r="M397" s="103">
        <f>'[1]Tab 1.5'!Q608</f>
        <v>1</v>
      </c>
    </row>
    <row r="398" spans="1:13" ht="10.9" customHeight="1">
      <c r="A398" s="66">
        <f>IF(D398&lt;&gt;"",COUNTA($D$14:D398),"")</f>
        <v>349</v>
      </c>
      <c r="B398" s="72" t="s">
        <v>167</v>
      </c>
      <c r="C398" s="103">
        <f>'[1]Tab 1.5'!G609</f>
        <v>68</v>
      </c>
      <c r="D398" s="103">
        <f>'[1]Tab 1.5'!H609</f>
        <v>58</v>
      </c>
      <c r="E398" s="103">
        <f>'[1]Tab 1.5'!I609</f>
        <v>37</v>
      </c>
      <c r="F398" s="103">
        <f>'[1]Tab 1.5'!J609</f>
        <v>0</v>
      </c>
      <c r="G398" s="103">
        <f>'[1]Tab 1.5'!K609</f>
        <v>20</v>
      </c>
      <c r="H398" s="103">
        <f>'[1]Tab 1.5'!L609</f>
        <v>1</v>
      </c>
      <c r="I398" s="103">
        <f>'[1]Tab 1.5'!M609</f>
        <v>10</v>
      </c>
      <c r="J398" s="103">
        <f>'[1]Tab 1.5'!N609</f>
        <v>0</v>
      </c>
      <c r="K398" s="103">
        <f>'[1]Tab 1.5'!O609</f>
        <v>9</v>
      </c>
      <c r="L398" s="103">
        <f>'[1]Tab 1.5'!P609</f>
        <v>1</v>
      </c>
      <c r="M398" s="103">
        <f>'[1]Tab 1.5'!Q609</f>
        <v>0</v>
      </c>
    </row>
    <row r="399" spans="1:13" ht="10.9" customHeight="1">
      <c r="A399" s="66">
        <f>IF(D399&lt;&gt;"",COUNTA($D$14:D399),"")</f>
        <v>350</v>
      </c>
      <c r="B399" s="72" t="s">
        <v>168</v>
      </c>
      <c r="C399" s="103">
        <f>'[1]Tab 1.5'!G610</f>
        <v>56</v>
      </c>
      <c r="D399" s="103">
        <f>'[1]Tab 1.5'!H610</f>
        <v>52</v>
      </c>
      <c r="E399" s="103">
        <f>'[1]Tab 1.5'!I610</f>
        <v>37</v>
      </c>
      <c r="F399" s="103">
        <f>'[1]Tab 1.5'!J610</f>
        <v>1</v>
      </c>
      <c r="G399" s="103">
        <f>'[1]Tab 1.5'!K610</f>
        <v>13</v>
      </c>
      <c r="H399" s="103">
        <f>'[1]Tab 1.5'!L610</f>
        <v>1</v>
      </c>
      <c r="I399" s="103">
        <f>'[1]Tab 1.5'!M610</f>
        <v>4</v>
      </c>
      <c r="J399" s="103">
        <f>'[1]Tab 1.5'!N610</f>
        <v>0</v>
      </c>
      <c r="K399" s="103">
        <f>'[1]Tab 1.5'!O610</f>
        <v>3</v>
      </c>
      <c r="L399" s="103">
        <f>'[1]Tab 1.5'!P610</f>
        <v>1</v>
      </c>
      <c r="M399" s="103">
        <f>'[1]Tab 1.5'!Q610</f>
        <v>0</v>
      </c>
    </row>
    <row r="400" spans="1:13" ht="10.9" customHeight="1">
      <c r="A400" s="66">
        <f>IF(D400&lt;&gt;"",COUNTA($D$14:D400),"")</f>
        <v>351</v>
      </c>
      <c r="B400" s="72" t="s">
        <v>169</v>
      </c>
      <c r="C400" s="103">
        <f>'[1]Tab 1.5'!G611</f>
        <v>37</v>
      </c>
      <c r="D400" s="103">
        <f>'[1]Tab 1.5'!H611</f>
        <v>21</v>
      </c>
      <c r="E400" s="103">
        <f>'[1]Tab 1.5'!I611</f>
        <v>15</v>
      </c>
      <c r="F400" s="103">
        <f>'[1]Tab 1.5'!J611</f>
        <v>0</v>
      </c>
      <c r="G400" s="103">
        <f>'[1]Tab 1.5'!K611</f>
        <v>6</v>
      </c>
      <c r="H400" s="103">
        <f>'[1]Tab 1.5'!L611</f>
        <v>0</v>
      </c>
      <c r="I400" s="103">
        <f>'[1]Tab 1.5'!M611</f>
        <v>16</v>
      </c>
      <c r="J400" s="103">
        <f>'[1]Tab 1.5'!N611</f>
        <v>6</v>
      </c>
      <c r="K400" s="103">
        <f>'[1]Tab 1.5'!O611</f>
        <v>7</v>
      </c>
      <c r="L400" s="103">
        <f>'[1]Tab 1.5'!P611</f>
        <v>3</v>
      </c>
      <c r="M400" s="103">
        <f>'[1]Tab 1.5'!Q611</f>
        <v>0</v>
      </c>
    </row>
    <row r="401" spans="1:13" ht="10.9" customHeight="1">
      <c r="A401" s="66">
        <f>IF(D401&lt;&gt;"",COUNTA($D$14:D401),"")</f>
        <v>352</v>
      </c>
      <c r="B401" s="105" t="s">
        <v>46</v>
      </c>
      <c r="C401" s="107">
        <f>'[1]Tab 1.5'!G613</f>
        <v>991</v>
      </c>
      <c r="D401" s="107">
        <f>'[1]Tab 1.5'!H613</f>
        <v>627</v>
      </c>
      <c r="E401" s="107">
        <f>'[1]Tab 1.5'!I613</f>
        <v>206</v>
      </c>
      <c r="F401" s="107">
        <f>'[1]Tab 1.5'!J613</f>
        <v>1</v>
      </c>
      <c r="G401" s="107">
        <f>'[1]Tab 1.5'!K613</f>
        <v>412</v>
      </c>
      <c r="H401" s="107">
        <f>'[1]Tab 1.5'!L613</f>
        <v>8</v>
      </c>
      <c r="I401" s="107">
        <f>'[1]Tab 1.5'!M613</f>
        <v>364</v>
      </c>
      <c r="J401" s="107">
        <f>'[1]Tab 1.5'!N613</f>
        <v>6</v>
      </c>
      <c r="K401" s="107">
        <f>'[1]Tab 1.5'!O613</f>
        <v>69</v>
      </c>
      <c r="L401" s="107">
        <f>'[1]Tab 1.5'!P613</f>
        <v>6</v>
      </c>
      <c r="M401" s="107">
        <f>'[1]Tab 1.5'!Q613</f>
        <v>283</v>
      </c>
    </row>
    <row r="402" spans="1:13" ht="19.149999999999999" customHeight="1">
      <c r="A402" s="66" t="str">
        <f>IF(D402&lt;&gt;"",COUNTA($D$14:D402),"")</f>
        <v/>
      </c>
      <c r="B402" s="72" t="s">
        <v>195</v>
      </c>
      <c r="C402" s="103"/>
      <c r="D402" s="103"/>
      <c r="E402" s="103"/>
      <c r="F402" s="103"/>
      <c r="G402" s="103"/>
      <c r="H402" s="103"/>
      <c r="I402" s="103"/>
      <c r="J402" s="103"/>
      <c r="K402" s="103"/>
      <c r="L402" s="103"/>
      <c r="M402" s="103"/>
    </row>
    <row r="403" spans="1:13" ht="10.9" customHeight="1">
      <c r="A403" s="66">
        <f>IF(D403&lt;&gt;"",COUNTA($D$14:D403),"")</f>
        <v>353</v>
      </c>
      <c r="B403" s="72" t="s">
        <v>160</v>
      </c>
      <c r="C403" s="103">
        <f>'[1]Tab 1.5'!G614</f>
        <v>42</v>
      </c>
      <c r="D403" s="103">
        <f>'[1]Tab 1.5'!H614</f>
        <v>0</v>
      </c>
      <c r="E403" s="103">
        <f>'[1]Tab 1.5'!I614</f>
        <v>0</v>
      </c>
      <c r="F403" s="103">
        <f>'[1]Tab 1.5'!J614</f>
        <v>0</v>
      </c>
      <c r="G403" s="103">
        <f>'[1]Tab 1.5'!K614</f>
        <v>0</v>
      </c>
      <c r="H403" s="103">
        <f>'[1]Tab 1.5'!L614</f>
        <v>0</v>
      </c>
      <c r="I403" s="103">
        <f>'[1]Tab 1.5'!M614</f>
        <v>42</v>
      </c>
      <c r="J403" s="103">
        <f>'[1]Tab 1.5'!N614</f>
        <v>0</v>
      </c>
      <c r="K403" s="103">
        <f>'[1]Tab 1.5'!O614</f>
        <v>0</v>
      </c>
      <c r="L403" s="103">
        <f>'[1]Tab 1.5'!P614</f>
        <v>0</v>
      </c>
      <c r="M403" s="103">
        <f>'[1]Tab 1.5'!Q614</f>
        <v>42</v>
      </c>
    </row>
    <row r="404" spans="1:13" ht="10.9" customHeight="1">
      <c r="A404" s="66">
        <f>IF(D404&lt;&gt;"",COUNTA($D$14:D404),"")</f>
        <v>354</v>
      </c>
      <c r="B404" s="72" t="s">
        <v>161</v>
      </c>
      <c r="C404" s="103">
        <f>'[1]Tab 1.5'!G615</f>
        <v>77</v>
      </c>
      <c r="D404" s="103">
        <f>'[1]Tab 1.5'!H615</f>
        <v>5</v>
      </c>
      <c r="E404" s="103">
        <f>'[1]Tab 1.5'!I615</f>
        <v>0</v>
      </c>
      <c r="F404" s="103">
        <f>'[1]Tab 1.5'!J615</f>
        <v>1</v>
      </c>
      <c r="G404" s="103">
        <f>'[1]Tab 1.5'!K615</f>
        <v>4</v>
      </c>
      <c r="H404" s="103">
        <f>'[1]Tab 1.5'!L615</f>
        <v>0</v>
      </c>
      <c r="I404" s="103">
        <f>'[1]Tab 1.5'!M615</f>
        <v>72</v>
      </c>
      <c r="J404" s="103">
        <f>'[1]Tab 1.5'!N615</f>
        <v>0</v>
      </c>
      <c r="K404" s="103">
        <f>'[1]Tab 1.5'!O615</f>
        <v>33</v>
      </c>
      <c r="L404" s="103">
        <f>'[1]Tab 1.5'!P615</f>
        <v>0</v>
      </c>
      <c r="M404" s="103">
        <f>'[1]Tab 1.5'!Q615</f>
        <v>39</v>
      </c>
    </row>
    <row r="405" spans="1:13" ht="10.9" customHeight="1">
      <c r="A405" s="66">
        <f>IF(D405&lt;&gt;"",COUNTA($D$14:D405),"")</f>
        <v>355</v>
      </c>
      <c r="B405" s="72" t="s">
        <v>162</v>
      </c>
      <c r="C405" s="103">
        <f>'[1]Tab 1.5'!G616</f>
        <v>48</v>
      </c>
      <c r="D405" s="103">
        <f>'[1]Tab 1.5'!H616</f>
        <v>7</v>
      </c>
      <c r="E405" s="103">
        <f>'[1]Tab 1.5'!I616</f>
        <v>1</v>
      </c>
      <c r="F405" s="103">
        <f>'[1]Tab 1.5'!J616</f>
        <v>0</v>
      </c>
      <c r="G405" s="103">
        <f>'[1]Tab 1.5'!K616</f>
        <v>6</v>
      </c>
      <c r="H405" s="103">
        <f>'[1]Tab 1.5'!L616</f>
        <v>0</v>
      </c>
      <c r="I405" s="103">
        <f>'[1]Tab 1.5'!M616</f>
        <v>41</v>
      </c>
      <c r="J405" s="103">
        <f>'[1]Tab 1.5'!N616</f>
        <v>0</v>
      </c>
      <c r="K405" s="103">
        <f>'[1]Tab 1.5'!O616</f>
        <v>37</v>
      </c>
      <c r="L405" s="103">
        <f>'[1]Tab 1.5'!P616</f>
        <v>0</v>
      </c>
      <c r="M405" s="103">
        <f>'[1]Tab 1.5'!Q616</f>
        <v>4</v>
      </c>
    </row>
    <row r="406" spans="1:13" ht="10.9" customHeight="1">
      <c r="A406" s="66">
        <f>IF(D406&lt;&gt;"",COUNTA($D$14:D406),"")</f>
        <v>356</v>
      </c>
      <c r="B406" s="72" t="s">
        <v>163</v>
      </c>
      <c r="C406" s="103">
        <f>'[1]Tab 1.5'!G617</f>
        <v>67</v>
      </c>
      <c r="D406" s="103">
        <f>'[1]Tab 1.5'!H617</f>
        <v>6</v>
      </c>
      <c r="E406" s="103">
        <f>'[1]Tab 1.5'!I617</f>
        <v>0</v>
      </c>
      <c r="F406" s="103">
        <f>'[1]Tab 1.5'!J617</f>
        <v>0</v>
      </c>
      <c r="G406" s="103">
        <f>'[1]Tab 1.5'!K617</f>
        <v>6</v>
      </c>
      <c r="H406" s="103">
        <f>'[1]Tab 1.5'!L617</f>
        <v>0</v>
      </c>
      <c r="I406" s="103">
        <f>'[1]Tab 1.5'!M617</f>
        <v>61</v>
      </c>
      <c r="J406" s="103">
        <f>'[1]Tab 1.5'!N617</f>
        <v>0</v>
      </c>
      <c r="K406" s="103">
        <f>'[1]Tab 1.5'!O617</f>
        <v>61</v>
      </c>
      <c r="L406" s="103">
        <f>'[1]Tab 1.5'!P617</f>
        <v>0</v>
      </c>
      <c r="M406" s="103">
        <f>'[1]Tab 1.5'!Q617</f>
        <v>0</v>
      </c>
    </row>
    <row r="407" spans="1:13" ht="10.9" customHeight="1">
      <c r="A407" s="66">
        <f>IF(D407&lt;&gt;"",COUNTA($D$14:D407),"")</f>
        <v>357</v>
      </c>
      <c r="B407" s="72" t="s">
        <v>164</v>
      </c>
      <c r="C407" s="103">
        <f>'[1]Tab 1.5'!G618</f>
        <v>77</v>
      </c>
      <c r="D407" s="103">
        <f>'[1]Tab 1.5'!H618</f>
        <v>23</v>
      </c>
      <c r="E407" s="103">
        <f>'[1]Tab 1.5'!I618</f>
        <v>9</v>
      </c>
      <c r="F407" s="103">
        <f>'[1]Tab 1.5'!J618</f>
        <v>0</v>
      </c>
      <c r="G407" s="103">
        <f>'[1]Tab 1.5'!K618</f>
        <v>12</v>
      </c>
      <c r="H407" s="103">
        <f>'[1]Tab 1.5'!L618</f>
        <v>2</v>
      </c>
      <c r="I407" s="103">
        <f>'[1]Tab 1.5'!M618</f>
        <v>54</v>
      </c>
      <c r="J407" s="103">
        <f>'[1]Tab 1.5'!N618</f>
        <v>0</v>
      </c>
      <c r="K407" s="103">
        <f>'[1]Tab 1.5'!O618</f>
        <v>54</v>
      </c>
      <c r="L407" s="103">
        <f>'[1]Tab 1.5'!P618</f>
        <v>0</v>
      </c>
      <c r="M407" s="103">
        <f>'[1]Tab 1.5'!Q618</f>
        <v>0</v>
      </c>
    </row>
    <row r="408" spans="1:13" ht="10.9" customHeight="1">
      <c r="A408" s="66">
        <f>IF(D408&lt;&gt;"",COUNTA($D$14:D408),"")</f>
        <v>358</v>
      </c>
      <c r="B408" s="72" t="s">
        <v>165</v>
      </c>
      <c r="C408" s="103">
        <f>'[1]Tab 1.5'!G619</f>
        <v>65</v>
      </c>
      <c r="D408" s="103">
        <f>'[1]Tab 1.5'!H619</f>
        <v>22</v>
      </c>
      <c r="E408" s="103">
        <f>'[1]Tab 1.5'!I619</f>
        <v>12</v>
      </c>
      <c r="F408" s="103">
        <f>'[1]Tab 1.5'!J619</f>
        <v>0</v>
      </c>
      <c r="G408" s="103">
        <f>'[1]Tab 1.5'!K619</f>
        <v>7</v>
      </c>
      <c r="H408" s="103">
        <f>'[1]Tab 1.5'!L619</f>
        <v>3</v>
      </c>
      <c r="I408" s="103">
        <f>'[1]Tab 1.5'!M619</f>
        <v>43</v>
      </c>
      <c r="J408" s="103">
        <f>'[1]Tab 1.5'!N619</f>
        <v>0</v>
      </c>
      <c r="K408" s="103">
        <f>'[1]Tab 1.5'!O619</f>
        <v>43</v>
      </c>
      <c r="L408" s="103">
        <f>'[1]Tab 1.5'!P619</f>
        <v>0</v>
      </c>
      <c r="M408" s="103">
        <f>'[1]Tab 1.5'!Q619</f>
        <v>0</v>
      </c>
    </row>
    <row r="409" spans="1:13" ht="10.9" customHeight="1">
      <c r="A409" s="66">
        <f>IF(D409&lt;&gt;"",COUNTA($D$14:D409),"")</f>
        <v>359</v>
      </c>
      <c r="B409" s="72" t="s">
        <v>166</v>
      </c>
      <c r="C409" s="103">
        <f>'[1]Tab 1.5'!G620</f>
        <v>55</v>
      </c>
      <c r="D409" s="103">
        <f>'[1]Tab 1.5'!H620</f>
        <v>11</v>
      </c>
      <c r="E409" s="103">
        <f>'[1]Tab 1.5'!I620</f>
        <v>4</v>
      </c>
      <c r="F409" s="103">
        <f>'[1]Tab 1.5'!J620</f>
        <v>0</v>
      </c>
      <c r="G409" s="103">
        <f>'[1]Tab 1.5'!K620</f>
        <v>7</v>
      </c>
      <c r="H409" s="103">
        <f>'[1]Tab 1.5'!L620</f>
        <v>0</v>
      </c>
      <c r="I409" s="103">
        <f>'[1]Tab 1.5'!M620</f>
        <v>44</v>
      </c>
      <c r="J409" s="103">
        <f>'[1]Tab 1.5'!N620</f>
        <v>1</v>
      </c>
      <c r="K409" s="103">
        <f>'[1]Tab 1.5'!O620</f>
        <v>43</v>
      </c>
      <c r="L409" s="103">
        <f>'[1]Tab 1.5'!P620</f>
        <v>0</v>
      </c>
      <c r="M409" s="103">
        <f>'[1]Tab 1.5'!Q620</f>
        <v>0</v>
      </c>
    </row>
    <row r="410" spans="1:13" ht="10.9" customHeight="1">
      <c r="A410" s="66">
        <f>IF(D410&lt;&gt;"",COUNTA($D$14:D410),"")</f>
        <v>360</v>
      </c>
      <c r="B410" s="72" t="s">
        <v>167</v>
      </c>
      <c r="C410" s="103">
        <f>'[1]Tab 1.5'!G621</f>
        <v>72</v>
      </c>
      <c r="D410" s="103">
        <f>'[1]Tab 1.5'!H621</f>
        <v>17</v>
      </c>
      <c r="E410" s="103">
        <f>'[1]Tab 1.5'!I621</f>
        <v>10</v>
      </c>
      <c r="F410" s="103">
        <f>'[1]Tab 1.5'!J621</f>
        <v>0</v>
      </c>
      <c r="G410" s="103">
        <f>'[1]Tab 1.5'!K621</f>
        <v>2</v>
      </c>
      <c r="H410" s="103">
        <f>'[1]Tab 1.5'!L621</f>
        <v>5</v>
      </c>
      <c r="I410" s="103">
        <f>'[1]Tab 1.5'!M621</f>
        <v>55</v>
      </c>
      <c r="J410" s="103">
        <f>'[1]Tab 1.5'!N621</f>
        <v>1</v>
      </c>
      <c r="K410" s="103">
        <f>'[1]Tab 1.5'!O621</f>
        <v>54</v>
      </c>
      <c r="L410" s="103">
        <f>'[1]Tab 1.5'!P621</f>
        <v>0</v>
      </c>
      <c r="M410" s="103">
        <f>'[1]Tab 1.5'!Q621</f>
        <v>0</v>
      </c>
    </row>
    <row r="411" spans="1:13" ht="10.9" customHeight="1">
      <c r="A411" s="66">
        <f>IF(D411&lt;&gt;"",COUNTA($D$14:D411),"")</f>
        <v>361</v>
      </c>
      <c r="B411" s="72" t="s">
        <v>168</v>
      </c>
      <c r="C411" s="103">
        <f>'[1]Tab 1.5'!G622</f>
        <v>69</v>
      </c>
      <c r="D411" s="103">
        <f>'[1]Tab 1.5'!H622</f>
        <v>16</v>
      </c>
      <c r="E411" s="103">
        <f>'[1]Tab 1.5'!I622</f>
        <v>10</v>
      </c>
      <c r="F411" s="103">
        <f>'[1]Tab 1.5'!J622</f>
        <v>0</v>
      </c>
      <c r="G411" s="103">
        <f>'[1]Tab 1.5'!K622</f>
        <v>1</v>
      </c>
      <c r="H411" s="103">
        <f>'[1]Tab 1.5'!L622</f>
        <v>5</v>
      </c>
      <c r="I411" s="103">
        <f>'[1]Tab 1.5'!M622</f>
        <v>53</v>
      </c>
      <c r="J411" s="103">
        <f>'[1]Tab 1.5'!N622</f>
        <v>3</v>
      </c>
      <c r="K411" s="103">
        <f>'[1]Tab 1.5'!O622</f>
        <v>50</v>
      </c>
      <c r="L411" s="103">
        <f>'[1]Tab 1.5'!P622</f>
        <v>0</v>
      </c>
      <c r="M411" s="103">
        <f>'[1]Tab 1.5'!Q622</f>
        <v>0</v>
      </c>
    </row>
    <row r="412" spans="1:13" ht="10.9" customHeight="1">
      <c r="A412" s="66">
        <f>IF(D412&lt;&gt;"",COUNTA($D$14:D412),"")</f>
        <v>362</v>
      </c>
      <c r="B412" s="72" t="s">
        <v>169</v>
      </c>
      <c r="C412" s="103">
        <f>'[1]Tab 1.5'!G623</f>
        <v>36</v>
      </c>
      <c r="D412" s="103">
        <f>'[1]Tab 1.5'!H623</f>
        <v>3</v>
      </c>
      <c r="E412" s="103">
        <f>'[1]Tab 1.5'!I623</f>
        <v>1</v>
      </c>
      <c r="F412" s="103">
        <f>'[1]Tab 1.5'!J623</f>
        <v>0</v>
      </c>
      <c r="G412" s="103">
        <f>'[1]Tab 1.5'!K623</f>
        <v>1</v>
      </c>
      <c r="H412" s="103">
        <f>'[1]Tab 1.5'!L623</f>
        <v>1</v>
      </c>
      <c r="I412" s="103">
        <f>'[1]Tab 1.5'!M623</f>
        <v>33</v>
      </c>
      <c r="J412" s="103">
        <f>'[1]Tab 1.5'!N623</f>
        <v>0</v>
      </c>
      <c r="K412" s="103">
        <f>'[1]Tab 1.5'!O623</f>
        <v>32</v>
      </c>
      <c r="L412" s="103">
        <f>'[1]Tab 1.5'!P623</f>
        <v>1</v>
      </c>
      <c r="M412" s="103">
        <f>'[1]Tab 1.5'!Q623</f>
        <v>0</v>
      </c>
    </row>
    <row r="413" spans="1:13" ht="10.9" customHeight="1">
      <c r="A413" s="66">
        <f>IF(D413&lt;&gt;"",COUNTA($D$14:D413),"")</f>
        <v>363</v>
      </c>
      <c r="B413" s="105" t="s">
        <v>46</v>
      </c>
      <c r="C413" s="107">
        <f>'[1]Tab 1.5'!G625</f>
        <v>608</v>
      </c>
      <c r="D413" s="107">
        <f>'[1]Tab 1.5'!H625</f>
        <v>110</v>
      </c>
      <c r="E413" s="107">
        <f>'[1]Tab 1.5'!I625</f>
        <v>47</v>
      </c>
      <c r="F413" s="107">
        <f>'[1]Tab 1.5'!J625</f>
        <v>1</v>
      </c>
      <c r="G413" s="107">
        <f>'[1]Tab 1.5'!K625</f>
        <v>46</v>
      </c>
      <c r="H413" s="107">
        <f>'[1]Tab 1.5'!L625</f>
        <v>16</v>
      </c>
      <c r="I413" s="107">
        <f>'[1]Tab 1.5'!M625</f>
        <v>498</v>
      </c>
      <c r="J413" s="107">
        <f>'[1]Tab 1.5'!N625</f>
        <v>5</v>
      </c>
      <c r="K413" s="107">
        <f>'[1]Tab 1.5'!O625</f>
        <v>407</v>
      </c>
      <c r="L413" s="107">
        <f>'[1]Tab 1.5'!P625</f>
        <v>1</v>
      </c>
      <c r="M413" s="107">
        <f>'[1]Tab 1.5'!Q625</f>
        <v>85</v>
      </c>
    </row>
    <row r="414" spans="1:13" ht="40.15" customHeight="1">
      <c r="A414" s="66" t="str">
        <f>IF(D414&lt;&gt;"",COUNTA($D$14:D414),"")</f>
        <v/>
      </c>
      <c r="B414" s="72" t="s">
        <v>207</v>
      </c>
      <c r="C414" s="103"/>
      <c r="D414" s="103"/>
      <c r="E414" s="103"/>
      <c r="F414" s="103"/>
      <c r="G414" s="103"/>
      <c r="H414" s="103"/>
      <c r="I414" s="103"/>
      <c r="J414" s="103"/>
      <c r="K414" s="103"/>
      <c r="L414" s="103"/>
      <c r="M414" s="103"/>
    </row>
    <row r="415" spans="1:13" ht="10.9" customHeight="1">
      <c r="A415" s="66">
        <f>IF(D415&lt;&gt;"",COUNTA($D$14:D415),"")</f>
        <v>364</v>
      </c>
      <c r="B415" s="72" t="s">
        <v>160</v>
      </c>
      <c r="C415" s="103">
        <f>'[1]Tab 1.5'!G626</f>
        <v>265</v>
      </c>
      <c r="D415" s="103">
        <f>'[1]Tab 1.5'!H626</f>
        <v>1</v>
      </c>
      <c r="E415" s="103">
        <f>'[1]Tab 1.5'!I626</f>
        <v>0</v>
      </c>
      <c r="F415" s="103">
        <f>'[1]Tab 1.5'!J626</f>
        <v>0</v>
      </c>
      <c r="G415" s="103">
        <f>'[1]Tab 1.5'!K626</f>
        <v>1</v>
      </c>
      <c r="H415" s="103">
        <f>'[1]Tab 1.5'!L626</f>
        <v>0</v>
      </c>
      <c r="I415" s="103">
        <f>'[1]Tab 1.5'!M626</f>
        <v>264</v>
      </c>
      <c r="J415" s="103">
        <f>'[1]Tab 1.5'!N626</f>
        <v>0</v>
      </c>
      <c r="K415" s="103">
        <f>'[1]Tab 1.5'!O626</f>
        <v>0</v>
      </c>
      <c r="L415" s="103">
        <f>'[1]Tab 1.5'!P626</f>
        <v>0</v>
      </c>
      <c r="M415" s="103">
        <f>'[1]Tab 1.5'!Q626</f>
        <v>264</v>
      </c>
    </row>
    <row r="416" spans="1:13" ht="10.9" customHeight="1">
      <c r="A416" s="66">
        <f>IF(D416&lt;&gt;"",COUNTA($D$14:D416),"")</f>
        <v>365</v>
      </c>
      <c r="B416" s="72" t="s">
        <v>161</v>
      </c>
      <c r="C416" s="103">
        <f>'[1]Tab 1.5'!G627</f>
        <v>156</v>
      </c>
      <c r="D416" s="103">
        <f>'[1]Tab 1.5'!H627</f>
        <v>17</v>
      </c>
      <c r="E416" s="103">
        <f>'[1]Tab 1.5'!I627</f>
        <v>0</v>
      </c>
      <c r="F416" s="103">
        <f>'[1]Tab 1.5'!J627</f>
        <v>0</v>
      </c>
      <c r="G416" s="103">
        <f>'[1]Tab 1.5'!K627</f>
        <v>17</v>
      </c>
      <c r="H416" s="103">
        <f>'[1]Tab 1.5'!L627</f>
        <v>0</v>
      </c>
      <c r="I416" s="103">
        <f>'[1]Tab 1.5'!M627</f>
        <v>139</v>
      </c>
      <c r="J416" s="103">
        <f>'[1]Tab 1.5'!N627</f>
        <v>0</v>
      </c>
      <c r="K416" s="103">
        <f>'[1]Tab 1.5'!O627</f>
        <v>4</v>
      </c>
      <c r="L416" s="103">
        <f>'[1]Tab 1.5'!P627</f>
        <v>0</v>
      </c>
      <c r="M416" s="103">
        <f>'[1]Tab 1.5'!Q627</f>
        <v>135</v>
      </c>
    </row>
    <row r="417" spans="1:13" ht="10.9" customHeight="1">
      <c r="A417" s="66">
        <f>IF(D417&lt;&gt;"",COUNTA($D$14:D417),"")</f>
        <v>366</v>
      </c>
      <c r="B417" s="72" t="s">
        <v>162</v>
      </c>
      <c r="C417" s="103">
        <f>'[1]Tab 1.5'!G628</f>
        <v>44</v>
      </c>
      <c r="D417" s="103">
        <f>'[1]Tab 1.5'!H628</f>
        <v>23</v>
      </c>
      <c r="E417" s="103">
        <f>'[1]Tab 1.5'!I628</f>
        <v>0</v>
      </c>
      <c r="F417" s="103">
        <f>'[1]Tab 1.5'!J628</f>
        <v>1</v>
      </c>
      <c r="G417" s="103">
        <f>'[1]Tab 1.5'!K628</f>
        <v>20</v>
      </c>
      <c r="H417" s="103">
        <f>'[1]Tab 1.5'!L628</f>
        <v>2</v>
      </c>
      <c r="I417" s="103">
        <f>'[1]Tab 1.5'!M628</f>
        <v>21</v>
      </c>
      <c r="J417" s="103">
        <f>'[1]Tab 1.5'!N628</f>
        <v>0</v>
      </c>
      <c r="K417" s="103">
        <f>'[1]Tab 1.5'!O628</f>
        <v>7</v>
      </c>
      <c r="L417" s="103">
        <f>'[1]Tab 1.5'!P628</f>
        <v>0</v>
      </c>
      <c r="M417" s="103">
        <f>'[1]Tab 1.5'!Q628</f>
        <v>14</v>
      </c>
    </row>
    <row r="418" spans="1:13" ht="10.9" customHeight="1">
      <c r="A418" s="66">
        <f>IF(D418&lt;&gt;"",COUNTA($D$14:D418),"")</f>
        <v>367</v>
      </c>
      <c r="B418" s="72" t="s">
        <v>163</v>
      </c>
      <c r="C418" s="103">
        <f>'[1]Tab 1.5'!G629</f>
        <v>36</v>
      </c>
      <c r="D418" s="103">
        <f>'[1]Tab 1.5'!H629</f>
        <v>24</v>
      </c>
      <c r="E418" s="103">
        <f>'[1]Tab 1.5'!I629</f>
        <v>1</v>
      </c>
      <c r="F418" s="103">
        <f>'[1]Tab 1.5'!J629</f>
        <v>0</v>
      </c>
      <c r="G418" s="103">
        <f>'[1]Tab 1.5'!K629</f>
        <v>21</v>
      </c>
      <c r="H418" s="103">
        <f>'[1]Tab 1.5'!L629</f>
        <v>2</v>
      </c>
      <c r="I418" s="103">
        <f>'[1]Tab 1.5'!M629</f>
        <v>12</v>
      </c>
      <c r="J418" s="103">
        <f>'[1]Tab 1.5'!N629</f>
        <v>0</v>
      </c>
      <c r="K418" s="103">
        <f>'[1]Tab 1.5'!O629</f>
        <v>6</v>
      </c>
      <c r="L418" s="103">
        <f>'[1]Tab 1.5'!P629</f>
        <v>0</v>
      </c>
      <c r="M418" s="103">
        <f>'[1]Tab 1.5'!Q629</f>
        <v>6</v>
      </c>
    </row>
    <row r="419" spans="1:13" ht="10.9" customHeight="1">
      <c r="A419" s="66">
        <f>IF(D419&lt;&gt;"",COUNTA($D$14:D419),"")</f>
        <v>368</v>
      </c>
      <c r="B419" s="72" t="s">
        <v>164</v>
      </c>
      <c r="C419" s="103">
        <f>'[1]Tab 1.5'!G630</f>
        <v>47</v>
      </c>
      <c r="D419" s="103">
        <f>'[1]Tab 1.5'!H630</f>
        <v>30</v>
      </c>
      <c r="E419" s="103">
        <f>'[1]Tab 1.5'!I630</f>
        <v>2</v>
      </c>
      <c r="F419" s="103">
        <f>'[1]Tab 1.5'!J630</f>
        <v>0</v>
      </c>
      <c r="G419" s="103">
        <f>'[1]Tab 1.5'!K630</f>
        <v>20</v>
      </c>
      <c r="H419" s="103">
        <f>'[1]Tab 1.5'!L630</f>
        <v>8</v>
      </c>
      <c r="I419" s="103">
        <f>'[1]Tab 1.5'!M630</f>
        <v>17</v>
      </c>
      <c r="J419" s="103">
        <f>'[1]Tab 1.5'!N630</f>
        <v>1</v>
      </c>
      <c r="K419" s="103">
        <f>'[1]Tab 1.5'!O630</f>
        <v>14</v>
      </c>
      <c r="L419" s="103">
        <f>'[1]Tab 1.5'!P630</f>
        <v>0</v>
      </c>
      <c r="M419" s="103">
        <f>'[1]Tab 1.5'!Q630</f>
        <v>2</v>
      </c>
    </row>
    <row r="420" spans="1:13" ht="10.9" customHeight="1">
      <c r="A420" s="66">
        <f>IF(D420&lt;&gt;"",COUNTA($D$14:D420),"")</f>
        <v>369</v>
      </c>
      <c r="B420" s="72" t="s">
        <v>165</v>
      </c>
      <c r="C420" s="103">
        <f>'[1]Tab 1.5'!G631</f>
        <v>27</v>
      </c>
      <c r="D420" s="103">
        <f>'[1]Tab 1.5'!H631</f>
        <v>17</v>
      </c>
      <c r="E420" s="103">
        <f>'[1]Tab 1.5'!I631</f>
        <v>3</v>
      </c>
      <c r="F420" s="103">
        <f>'[1]Tab 1.5'!J631</f>
        <v>0</v>
      </c>
      <c r="G420" s="103">
        <f>'[1]Tab 1.5'!K631</f>
        <v>9</v>
      </c>
      <c r="H420" s="103">
        <f>'[1]Tab 1.5'!L631</f>
        <v>5</v>
      </c>
      <c r="I420" s="103">
        <f>'[1]Tab 1.5'!M631</f>
        <v>10</v>
      </c>
      <c r="J420" s="103">
        <f>'[1]Tab 1.5'!N631</f>
        <v>0</v>
      </c>
      <c r="K420" s="103">
        <f>'[1]Tab 1.5'!O631</f>
        <v>8</v>
      </c>
      <c r="L420" s="103">
        <f>'[1]Tab 1.5'!P631</f>
        <v>0</v>
      </c>
      <c r="M420" s="103">
        <f>'[1]Tab 1.5'!Q631</f>
        <v>2</v>
      </c>
    </row>
    <row r="421" spans="1:13" ht="10.9" customHeight="1">
      <c r="A421" s="66">
        <f>IF(D421&lt;&gt;"",COUNTA($D$14:D421),"")</f>
        <v>370</v>
      </c>
      <c r="B421" s="72" t="s">
        <v>166</v>
      </c>
      <c r="C421" s="103">
        <f>'[1]Tab 1.5'!G632</f>
        <v>28</v>
      </c>
      <c r="D421" s="103">
        <f>'[1]Tab 1.5'!H632</f>
        <v>12</v>
      </c>
      <c r="E421" s="103">
        <f>'[1]Tab 1.5'!I632</f>
        <v>3</v>
      </c>
      <c r="F421" s="103">
        <f>'[1]Tab 1.5'!J632</f>
        <v>0</v>
      </c>
      <c r="G421" s="103">
        <f>'[1]Tab 1.5'!K632</f>
        <v>4</v>
      </c>
      <c r="H421" s="103">
        <f>'[1]Tab 1.5'!L632</f>
        <v>5</v>
      </c>
      <c r="I421" s="103">
        <f>'[1]Tab 1.5'!M632</f>
        <v>16</v>
      </c>
      <c r="J421" s="103">
        <f>'[1]Tab 1.5'!N632</f>
        <v>0</v>
      </c>
      <c r="K421" s="103">
        <f>'[1]Tab 1.5'!O632</f>
        <v>16</v>
      </c>
      <c r="L421" s="103">
        <f>'[1]Tab 1.5'!P632</f>
        <v>0</v>
      </c>
      <c r="M421" s="103">
        <f>'[1]Tab 1.5'!Q632</f>
        <v>0</v>
      </c>
    </row>
    <row r="422" spans="1:13" ht="10.9" customHeight="1">
      <c r="A422" s="66">
        <f>IF(D422&lt;&gt;"",COUNTA($D$14:D422),"")</f>
        <v>371</v>
      </c>
      <c r="B422" s="72" t="s">
        <v>167</v>
      </c>
      <c r="C422" s="103">
        <f>'[1]Tab 1.5'!G633</f>
        <v>37</v>
      </c>
      <c r="D422" s="103">
        <f>'[1]Tab 1.5'!H633</f>
        <v>21</v>
      </c>
      <c r="E422" s="103">
        <f>'[1]Tab 1.5'!I633</f>
        <v>6</v>
      </c>
      <c r="F422" s="103">
        <f>'[1]Tab 1.5'!J633</f>
        <v>0</v>
      </c>
      <c r="G422" s="103">
        <f>'[1]Tab 1.5'!K633</f>
        <v>6</v>
      </c>
      <c r="H422" s="103">
        <f>'[1]Tab 1.5'!L633</f>
        <v>9</v>
      </c>
      <c r="I422" s="103">
        <f>'[1]Tab 1.5'!M633</f>
        <v>16</v>
      </c>
      <c r="J422" s="103">
        <f>'[1]Tab 1.5'!N633</f>
        <v>0</v>
      </c>
      <c r="K422" s="103">
        <f>'[1]Tab 1.5'!O633</f>
        <v>16</v>
      </c>
      <c r="L422" s="103">
        <f>'[1]Tab 1.5'!P633</f>
        <v>0</v>
      </c>
      <c r="M422" s="103">
        <f>'[1]Tab 1.5'!Q633</f>
        <v>0</v>
      </c>
    </row>
    <row r="423" spans="1:13" ht="10.9" customHeight="1">
      <c r="A423" s="66">
        <f>IF(D423&lt;&gt;"",COUNTA($D$14:D423),"")</f>
        <v>372</v>
      </c>
      <c r="B423" s="72" t="s">
        <v>168</v>
      </c>
      <c r="C423" s="103">
        <f>'[1]Tab 1.5'!G634</f>
        <v>27</v>
      </c>
      <c r="D423" s="103">
        <f>'[1]Tab 1.5'!H634</f>
        <v>12</v>
      </c>
      <c r="E423" s="103">
        <f>'[1]Tab 1.5'!I634</f>
        <v>4</v>
      </c>
      <c r="F423" s="103">
        <f>'[1]Tab 1.5'!J634</f>
        <v>0</v>
      </c>
      <c r="G423" s="103">
        <f>'[1]Tab 1.5'!K634</f>
        <v>5</v>
      </c>
      <c r="H423" s="103">
        <f>'[1]Tab 1.5'!L634</f>
        <v>3</v>
      </c>
      <c r="I423" s="103">
        <f>'[1]Tab 1.5'!M634</f>
        <v>15</v>
      </c>
      <c r="J423" s="103">
        <f>'[1]Tab 1.5'!N634</f>
        <v>0</v>
      </c>
      <c r="K423" s="103">
        <f>'[1]Tab 1.5'!O634</f>
        <v>15</v>
      </c>
      <c r="L423" s="103">
        <f>'[1]Tab 1.5'!P634</f>
        <v>0</v>
      </c>
      <c r="M423" s="103">
        <f>'[1]Tab 1.5'!Q634</f>
        <v>0</v>
      </c>
    </row>
    <row r="424" spans="1:13" ht="10.9" customHeight="1">
      <c r="A424" s="66">
        <f>IF(D424&lt;&gt;"",COUNTA($D$14:D424),"")</f>
        <v>373</v>
      </c>
      <c r="B424" s="72" t="s">
        <v>169</v>
      </c>
      <c r="C424" s="103">
        <f>'[1]Tab 1.5'!G635</f>
        <v>10</v>
      </c>
      <c r="D424" s="103">
        <f>'[1]Tab 1.5'!H635</f>
        <v>3</v>
      </c>
      <c r="E424" s="103">
        <f>'[1]Tab 1.5'!I635</f>
        <v>1</v>
      </c>
      <c r="F424" s="103">
        <f>'[1]Tab 1.5'!J635</f>
        <v>0</v>
      </c>
      <c r="G424" s="103">
        <f>'[1]Tab 1.5'!K635</f>
        <v>0</v>
      </c>
      <c r="H424" s="103">
        <f>'[1]Tab 1.5'!L635</f>
        <v>2</v>
      </c>
      <c r="I424" s="103">
        <f>'[1]Tab 1.5'!M635</f>
        <v>7</v>
      </c>
      <c r="J424" s="103">
        <f>'[1]Tab 1.5'!N635</f>
        <v>2</v>
      </c>
      <c r="K424" s="103">
        <f>'[1]Tab 1.5'!O635</f>
        <v>5</v>
      </c>
      <c r="L424" s="103">
        <f>'[1]Tab 1.5'!P635</f>
        <v>0</v>
      </c>
      <c r="M424" s="103">
        <f>'[1]Tab 1.5'!Q635</f>
        <v>0</v>
      </c>
    </row>
    <row r="425" spans="1:13" ht="10.9" customHeight="1">
      <c r="A425" s="66">
        <f>IF(D425&lt;&gt;"",COUNTA($D$14:D425),"")</f>
        <v>374</v>
      </c>
      <c r="B425" s="105" t="s">
        <v>46</v>
      </c>
      <c r="C425" s="107">
        <f>'[1]Tab 1.5'!G637</f>
        <v>677</v>
      </c>
      <c r="D425" s="107">
        <f>'[1]Tab 1.5'!H637</f>
        <v>160</v>
      </c>
      <c r="E425" s="107">
        <f>'[1]Tab 1.5'!I637</f>
        <v>20</v>
      </c>
      <c r="F425" s="107">
        <f>'[1]Tab 1.5'!J637</f>
        <v>1</v>
      </c>
      <c r="G425" s="107">
        <f>'[1]Tab 1.5'!K637</f>
        <v>103</v>
      </c>
      <c r="H425" s="107">
        <f>'[1]Tab 1.5'!L637</f>
        <v>36</v>
      </c>
      <c r="I425" s="107">
        <f>'[1]Tab 1.5'!M637</f>
        <v>517</v>
      </c>
      <c r="J425" s="107">
        <f>'[1]Tab 1.5'!N637</f>
        <v>3</v>
      </c>
      <c r="K425" s="107">
        <f>'[1]Tab 1.5'!O637</f>
        <v>91</v>
      </c>
      <c r="L425" s="107">
        <f>'[1]Tab 1.5'!P637</f>
        <v>0</v>
      </c>
      <c r="M425" s="107">
        <f>'[1]Tab 1.5'!Q637</f>
        <v>423</v>
      </c>
    </row>
    <row r="426" spans="1:13" ht="40.15" customHeight="1">
      <c r="A426" s="66" t="str">
        <f>IF(D426&lt;&gt;"",COUNTA($D$14:D426),"")</f>
        <v/>
      </c>
      <c r="B426" s="72" t="s">
        <v>215</v>
      </c>
      <c r="C426" s="103"/>
      <c r="D426" s="103"/>
      <c r="E426" s="103"/>
      <c r="F426" s="103"/>
      <c r="G426" s="103"/>
      <c r="H426" s="103"/>
      <c r="I426" s="103"/>
      <c r="J426" s="103"/>
      <c r="K426" s="103"/>
      <c r="L426" s="103"/>
      <c r="M426" s="103"/>
    </row>
    <row r="427" spans="1:13" ht="10.9" customHeight="1">
      <c r="A427" s="66">
        <f>IF(D427&lt;&gt;"",COUNTA($D$14:D427),"")</f>
        <v>375</v>
      </c>
      <c r="B427" s="72" t="s">
        <v>160</v>
      </c>
      <c r="C427" s="103">
        <f>'[1]Tab 1.5'!G638</f>
        <v>59</v>
      </c>
      <c r="D427" s="103">
        <f>'[1]Tab 1.5'!H638</f>
        <v>1</v>
      </c>
      <c r="E427" s="103">
        <f>'[1]Tab 1.5'!I638</f>
        <v>0</v>
      </c>
      <c r="F427" s="103">
        <f>'[1]Tab 1.5'!J638</f>
        <v>0</v>
      </c>
      <c r="G427" s="103">
        <f>'[1]Tab 1.5'!K638</f>
        <v>1</v>
      </c>
      <c r="H427" s="103">
        <f>'[1]Tab 1.5'!L638</f>
        <v>0</v>
      </c>
      <c r="I427" s="103">
        <f>'[1]Tab 1.5'!M638</f>
        <v>58</v>
      </c>
      <c r="J427" s="103">
        <f>'[1]Tab 1.5'!N638</f>
        <v>0</v>
      </c>
      <c r="K427" s="103">
        <f>'[1]Tab 1.5'!O638</f>
        <v>0</v>
      </c>
      <c r="L427" s="103">
        <f>'[1]Tab 1.5'!P638</f>
        <v>0</v>
      </c>
      <c r="M427" s="103">
        <f>'[1]Tab 1.5'!Q638</f>
        <v>58</v>
      </c>
    </row>
    <row r="428" spans="1:13" ht="10.9" customHeight="1">
      <c r="A428" s="66">
        <f>IF(D428&lt;&gt;"",COUNTA($D$14:D428),"")</f>
        <v>376</v>
      </c>
      <c r="B428" s="72" t="s">
        <v>161</v>
      </c>
      <c r="C428" s="103">
        <f>'[1]Tab 1.5'!G639</f>
        <v>49</v>
      </c>
      <c r="D428" s="103">
        <f>'[1]Tab 1.5'!H639</f>
        <v>12</v>
      </c>
      <c r="E428" s="103">
        <f>'[1]Tab 1.5'!I639</f>
        <v>0</v>
      </c>
      <c r="F428" s="103">
        <f>'[1]Tab 1.5'!J639</f>
        <v>2</v>
      </c>
      <c r="G428" s="103">
        <f>'[1]Tab 1.5'!K639</f>
        <v>10</v>
      </c>
      <c r="H428" s="103">
        <f>'[1]Tab 1.5'!L639</f>
        <v>0</v>
      </c>
      <c r="I428" s="103">
        <f>'[1]Tab 1.5'!M639</f>
        <v>37</v>
      </c>
      <c r="J428" s="103">
        <f>'[1]Tab 1.5'!N639</f>
        <v>0</v>
      </c>
      <c r="K428" s="103">
        <f>'[1]Tab 1.5'!O639</f>
        <v>0</v>
      </c>
      <c r="L428" s="103">
        <f>'[1]Tab 1.5'!P639</f>
        <v>0</v>
      </c>
      <c r="M428" s="103">
        <f>'[1]Tab 1.5'!Q639</f>
        <v>37</v>
      </c>
    </row>
    <row r="429" spans="1:13" ht="10.9" customHeight="1">
      <c r="A429" s="66">
        <f>IF(D429&lt;&gt;"",COUNTA($D$14:D429),"")</f>
        <v>377</v>
      </c>
      <c r="B429" s="72" t="s">
        <v>162</v>
      </c>
      <c r="C429" s="103">
        <f>'[1]Tab 1.5'!G640</f>
        <v>14</v>
      </c>
      <c r="D429" s="103">
        <f>'[1]Tab 1.5'!H640</f>
        <v>7</v>
      </c>
      <c r="E429" s="103">
        <f>'[1]Tab 1.5'!I640</f>
        <v>0</v>
      </c>
      <c r="F429" s="103">
        <f>'[1]Tab 1.5'!J640</f>
        <v>2</v>
      </c>
      <c r="G429" s="103">
        <f>'[1]Tab 1.5'!K640</f>
        <v>5</v>
      </c>
      <c r="H429" s="103">
        <f>'[1]Tab 1.5'!L640</f>
        <v>0</v>
      </c>
      <c r="I429" s="103">
        <f>'[1]Tab 1.5'!M640</f>
        <v>7</v>
      </c>
      <c r="J429" s="103">
        <f>'[1]Tab 1.5'!N640</f>
        <v>0</v>
      </c>
      <c r="K429" s="103">
        <f>'[1]Tab 1.5'!O640</f>
        <v>0</v>
      </c>
      <c r="L429" s="103">
        <f>'[1]Tab 1.5'!P640</f>
        <v>0</v>
      </c>
      <c r="M429" s="103">
        <f>'[1]Tab 1.5'!Q640</f>
        <v>7</v>
      </c>
    </row>
    <row r="430" spans="1:13" ht="10.9" customHeight="1">
      <c r="A430" s="66">
        <f>IF(D430&lt;&gt;"",COUNTA($D$14:D430),"")</f>
        <v>378</v>
      </c>
      <c r="B430" s="72" t="s">
        <v>163</v>
      </c>
      <c r="C430" s="103">
        <f>'[1]Tab 1.5'!G641</f>
        <v>14</v>
      </c>
      <c r="D430" s="103">
        <f>'[1]Tab 1.5'!H641</f>
        <v>13</v>
      </c>
      <c r="E430" s="103">
        <f>'[1]Tab 1.5'!I641</f>
        <v>1</v>
      </c>
      <c r="F430" s="103">
        <f>'[1]Tab 1.5'!J641</f>
        <v>1</v>
      </c>
      <c r="G430" s="103">
        <f>'[1]Tab 1.5'!K641</f>
        <v>11</v>
      </c>
      <c r="H430" s="103">
        <f>'[1]Tab 1.5'!L641</f>
        <v>0</v>
      </c>
      <c r="I430" s="103">
        <f>'[1]Tab 1.5'!M641</f>
        <v>1</v>
      </c>
      <c r="J430" s="103">
        <f>'[1]Tab 1.5'!N641</f>
        <v>0</v>
      </c>
      <c r="K430" s="103">
        <f>'[1]Tab 1.5'!O641</f>
        <v>0</v>
      </c>
      <c r="L430" s="103">
        <f>'[1]Tab 1.5'!P641</f>
        <v>0</v>
      </c>
      <c r="M430" s="103">
        <f>'[1]Tab 1.5'!Q641</f>
        <v>1</v>
      </c>
    </row>
    <row r="431" spans="1:13" ht="10.9" customHeight="1">
      <c r="A431" s="66">
        <f>IF(D431&lt;&gt;"",COUNTA($D$14:D431),"")</f>
        <v>379</v>
      </c>
      <c r="B431" s="72" t="s">
        <v>164</v>
      </c>
      <c r="C431" s="103">
        <f>'[1]Tab 1.5'!G642</f>
        <v>10</v>
      </c>
      <c r="D431" s="103">
        <f>'[1]Tab 1.5'!H642</f>
        <v>10</v>
      </c>
      <c r="E431" s="103">
        <f>'[1]Tab 1.5'!I642</f>
        <v>1</v>
      </c>
      <c r="F431" s="103">
        <f>'[1]Tab 1.5'!J642</f>
        <v>3</v>
      </c>
      <c r="G431" s="103">
        <f>'[1]Tab 1.5'!K642</f>
        <v>6</v>
      </c>
      <c r="H431" s="103">
        <f>'[1]Tab 1.5'!L642</f>
        <v>0</v>
      </c>
      <c r="I431" s="103">
        <f>'[1]Tab 1.5'!M642</f>
        <v>0</v>
      </c>
      <c r="J431" s="103">
        <f>'[1]Tab 1.5'!N642</f>
        <v>0</v>
      </c>
      <c r="K431" s="103">
        <f>'[1]Tab 1.5'!O642</f>
        <v>0</v>
      </c>
      <c r="L431" s="103">
        <f>'[1]Tab 1.5'!P642</f>
        <v>0</v>
      </c>
      <c r="M431" s="103">
        <f>'[1]Tab 1.5'!Q642</f>
        <v>0</v>
      </c>
    </row>
    <row r="432" spans="1:13" ht="10.9" customHeight="1">
      <c r="A432" s="66">
        <f>IF(D432&lt;&gt;"",COUNTA($D$14:D432),"")</f>
        <v>380</v>
      </c>
      <c r="B432" s="72" t="s">
        <v>165</v>
      </c>
      <c r="C432" s="103">
        <f>'[1]Tab 1.5'!G643</f>
        <v>6</v>
      </c>
      <c r="D432" s="103">
        <f>'[1]Tab 1.5'!H643</f>
        <v>6</v>
      </c>
      <c r="E432" s="103">
        <f>'[1]Tab 1.5'!I643</f>
        <v>1</v>
      </c>
      <c r="F432" s="103">
        <f>'[1]Tab 1.5'!J643</f>
        <v>1</v>
      </c>
      <c r="G432" s="103">
        <f>'[1]Tab 1.5'!K643</f>
        <v>4</v>
      </c>
      <c r="H432" s="103">
        <f>'[1]Tab 1.5'!L643</f>
        <v>0</v>
      </c>
      <c r="I432" s="103">
        <f>'[1]Tab 1.5'!M643</f>
        <v>0</v>
      </c>
      <c r="J432" s="103">
        <f>'[1]Tab 1.5'!N643</f>
        <v>0</v>
      </c>
      <c r="K432" s="103">
        <f>'[1]Tab 1.5'!O643</f>
        <v>0</v>
      </c>
      <c r="L432" s="103">
        <f>'[1]Tab 1.5'!P643</f>
        <v>0</v>
      </c>
      <c r="M432" s="103">
        <f>'[1]Tab 1.5'!Q643</f>
        <v>0</v>
      </c>
    </row>
    <row r="433" spans="1:13" ht="10.9" customHeight="1">
      <c r="A433" s="66">
        <f>IF(D433&lt;&gt;"",COUNTA($D$14:D433),"")</f>
        <v>381</v>
      </c>
      <c r="B433" s="72" t="s">
        <v>166</v>
      </c>
      <c r="C433" s="103">
        <f>'[1]Tab 1.5'!G644</f>
        <v>7</v>
      </c>
      <c r="D433" s="103">
        <f>'[1]Tab 1.5'!H644</f>
        <v>7</v>
      </c>
      <c r="E433" s="103">
        <f>'[1]Tab 1.5'!I644</f>
        <v>0</v>
      </c>
      <c r="F433" s="103">
        <f>'[1]Tab 1.5'!J644</f>
        <v>0</v>
      </c>
      <c r="G433" s="103">
        <f>'[1]Tab 1.5'!K644</f>
        <v>7</v>
      </c>
      <c r="H433" s="103">
        <f>'[1]Tab 1.5'!L644</f>
        <v>0</v>
      </c>
      <c r="I433" s="103">
        <f>'[1]Tab 1.5'!M644</f>
        <v>0</v>
      </c>
      <c r="J433" s="103">
        <f>'[1]Tab 1.5'!N644</f>
        <v>0</v>
      </c>
      <c r="K433" s="103">
        <f>'[1]Tab 1.5'!O644</f>
        <v>0</v>
      </c>
      <c r="L433" s="103">
        <f>'[1]Tab 1.5'!P644</f>
        <v>0</v>
      </c>
      <c r="M433" s="103">
        <f>'[1]Tab 1.5'!Q644</f>
        <v>0</v>
      </c>
    </row>
    <row r="434" spans="1:13" ht="10.9" customHeight="1">
      <c r="A434" s="66">
        <f>IF(D434&lt;&gt;"",COUNTA($D$14:D434),"")</f>
        <v>382</v>
      </c>
      <c r="B434" s="72" t="s">
        <v>167</v>
      </c>
      <c r="C434" s="103">
        <f>'[1]Tab 1.5'!G645</f>
        <v>4</v>
      </c>
      <c r="D434" s="103">
        <f>'[1]Tab 1.5'!H645</f>
        <v>4</v>
      </c>
      <c r="E434" s="103">
        <f>'[1]Tab 1.5'!I645</f>
        <v>0</v>
      </c>
      <c r="F434" s="103">
        <f>'[1]Tab 1.5'!J645</f>
        <v>1</v>
      </c>
      <c r="G434" s="103">
        <f>'[1]Tab 1.5'!K645</f>
        <v>3</v>
      </c>
      <c r="H434" s="103">
        <f>'[1]Tab 1.5'!L645</f>
        <v>0</v>
      </c>
      <c r="I434" s="103">
        <f>'[1]Tab 1.5'!M645</f>
        <v>0</v>
      </c>
      <c r="J434" s="103">
        <f>'[1]Tab 1.5'!N645</f>
        <v>0</v>
      </c>
      <c r="K434" s="103">
        <f>'[1]Tab 1.5'!O645</f>
        <v>0</v>
      </c>
      <c r="L434" s="103">
        <f>'[1]Tab 1.5'!P645</f>
        <v>0</v>
      </c>
      <c r="M434" s="103">
        <f>'[1]Tab 1.5'!Q645</f>
        <v>0</v>
      </c>
    </row>
    <row r="435" spans="1:13" ht="10.9" customHeight="1">
      <c r="A435" s="66">
        <f>IF(D435&lt;&gt;"",COUNTA($D$14:D435),"")</f>
        <v>383</v>
      </c>
      <c r="B435" s="72" t="s">
        <v>168</v>
      </c>
      <c r="C435" s="103">
        <f>'[1]Tab 1.5'!G646</f>
        <v>3</v>
      </c>
      <c r="D435" s="103">
        <f>'[1]Tab 1.5'!H646</f>
        <v>3</v>
      </c>
      <c r="E435" s="103">
        <f>'[1]Tab 1.5'!I646</f>
        <v>2</v>
      </c>
      <c r="F435" s="103">
        <f>'[1]Tab 1.5'!J646</f>
        <v>0</v>
      </c>
      <c r="G435" s="103">
        <f>'[1]Tab 1.5'!K646</f>
        <v>1</v>
      </c>
      <c r="H435" s="103">
        <f>'[1]Tab 1.5'!L646</f>
        <v>0</v>
      </c>
      <c r="I435" s="103">
        <f>'[1]Tab 1.5'!M646</f>
        <v>0</v>
      </c>
      <c r="J435" s="103">
        <f>'[1]Tab 1.5'!N646</f>
        <v>0</v>
      </c>
      <c r="K435" s="103">
        <f>'[1]Tab 1.5'!O646</f>
        <v>0</v>
      </c>
      <c r="L435" s="103">
        <f>'[1]Tab 1.5'!P646</f>
        <v>0</v>
      </c>
      <c r="M435" s="103">
        <f>'[1]Tab 1.5'!Q646</f>
        <v>0</v>
      </c>
    </row>
    <row r="436" spans="1:13" ht="10.9" customHeight="1">
      <c r="A436" s="66">
        <f>IF(D436&lt;&gt;"",COUNTA($D$14:D436),"")</f>
        <v>384</v>
      </c>
      <c r="B436" s="72" t="s">
        <v>169</v>
      </c>
      <c r="C436" s="103">
        <f>'[1]Tab 1.5'!G647</f>
        <v>0</v>
      </c>
      <c r="D436" s="103">
        <f>'[1]Tab 1.5'!H647</f>
        <v>0</v>
      </c>
      <c r="E436" s="103">
        <f>'[1]Tab 1.5'!I647</f>
        <v>0</v>
      </c>
      <c r="F436" s="103">
        <f>'[1]Tab 1.5'!J647</f>
        <v>0</v>
      </c>
      <c r="G436" s="103">
        <f>'[1]Tab 1.5'!K647</f>
        <v>0</v>
      </c>
      <c r="H436" s="103">
        <f>'[1]Tab 1.5'!L647</f>
        <v>0</v>
      </c>
      <c r="I436" s="103">
        <f>'[1]Tab 1.5'!M647</f>
        <v>0</v>
      </c>
      <c r="J436" s="103">
        <f>'[1]Tab 1.5'!N647</f>
        <v>0</v>
      </c>
      <c r="K436" s="103">
        <f>'[1]Tab 1.5'!O647</f>
        <v>0</v>
      </c>
      <c r="L436" s="103">
        <f>'[1]Tab 1.5'!P647</f>
        <v>0</v>
      </c>
      <c r="M436" s="103">
        <f>'[1]Tab 1.5'!Q647</f>
        <v>0</v>
      </c>
    </row>
    <row r="437" spans="1:13" ht="10.9" customHeight="1">
      <c r="A437" s="66">
        <f>IF(D437&lt;&gt;"",COUNTA($D$14:D437),"")</f>
        <v>385</v>
      </c>
      <c r="B437" s="105" t="s">
        <v>46</v>
      </c>
      <c r="C437" s="107">
        <f>'[1]Tab 1.5'!G649</f>
        <v>166</v>
      </c>
      <c r="D437" s="107">
        <f>'[1]Tab 1.5'!H649</f>
        <v>63</v>
      </c>
      <c r="E437" s="107">
        <f>'[1]Tab 1.5'!I649</f>
        <v>5</v>
      </c>
      <c r="F437" s="107">
        <f>'[1]Tab 1.5'!J649</f>
        <v>10</v>
      </c>
      <c r="G437" s="107">
        <f>'[1]Tab 1.5'!K649</f>
        <v>48</v>
      </c>
      <c r="H437" s="107">
        <f>'[1]Tab 1.5'!L649</f>
        <v>0</v>
      </c>
      <c r="I437" s="107">
        <f>'[1]Tab 1.5'!M649</f>
        <v>103</v>
      </c>
      <c r="J437" s="107">
        <f>'[1]Tab 1.5'!N649</f>
        <v>0</v>
      </c>
      <c r="K437" s="107">
        <f>'[1]Tab 1.5'!O649</f>
        <v>0</v>
      </c>
      <c r="L437" s="107">
        <f>'[1]Tab 1.5'!P649</f>
        <v>0</v>
      </c>
      <c r="M437" s="107">
        <f>'[1]Tab 1.5'!Q649</f>
        <v>103</v>
      </c>
    </row>
    <row r="438" spans="1:13" ht="19.149999999999999" customHeight="1">
      <c r="A438" s="66" t="str">
        <f>IF(D438&lt;&gt;"",COUNTA($D$14:D438),"")</f>
        <v/>
      </c>
      <c r="B438" s="72" t="s">
        <v>42</v>
      </c>
      <c r="C438" s="103"/>
      <c r="D438" s="103"/>
      <c r="E438" s="103"/>
      <c r="F438" s="103"/>
      <c r="G438" s="103"/>
      <c r="H438" s="103"/>
      <c r="I438" s="103"/>
      <c r="J438" s="103"/>
      <c r="K438" s="103"/>
      <c r="L438" s="103"/>
      <c r="M438" s="103"/>
    </row>
    <row r="439" spans="1:13" ht="10.9" customHeight="1">
      <c r="A439" s="66">
        <f>IF(D439&lt;&gt;"",COUNTA($D$14:D439),"")</f>
        <v>386</v>
      </c>
      <c r="B439" s="72" t="s">
        <v>160</v>
      </c>
      <c r="C439" s="103">
        <f>'[1]Tab 1.5'!G650</f>
        <v>1487</v>
      </c>
      <c r="D439" s="103">
        <f>'[1]Tab 1.5'!H650</f>
        <v>49</v>
      </c>
      <c r="E439" s="103">
        <f>'[1]Tab 1.5'!I650</f>
        <v>0</v>
      </c>
      <c r="F439" s="103">
        <f>'[1]Tab 1.5'!J650</f>
        <v>4</v>
      </c>
      <c r="G439" s="103">
        <f>'[1]Tab 1.5'!K650</f>
        <v>44</v>
      </c>
      <c r="H439" s="103">
        <f>'[1]Tab 1.5'!L650</f>
        <v>1</v>
      </c>
      <c r="I439" s="103">
        <f>'[1]Tab 1.5'!M650</f>
        <v>1438</v>
      </c>
      <c r="J439" s="103">
        <f>'[1]Tab 1.5'!N650</f>
        <v>0</v>
      </c>
      <c r="K439" s="103">
        <f>'[1]Tab 1.5'!O650</f>
        <v>2</v>
      </c>
      <c r="L439" s="103">
        <f>'[1]Tab 1.5'!P650</f>
        <v>0</v>
      </c>
      <c r="M439" s="103">
        <f>'[1]Tab 1.5'!Q650</f>
        <v>1436</v>
      </c>
    </row>
    <row r="440" spans="1:13" ht="10.9" customHeight="1">
      <c r="A440" s="66">
        <f>IF(D440&lt;&gt;"",COUNTA($D$14:D440),"")</f>
        <v>387</v>
      </c>
      <c r="B440" s="72" t="s">
        <v>161</v>
      </c>
      <c r="C440" s="103">
        <f>'[1]Tab 1.5'!G651</f>
        <v>1737</v>
      </c>
      <c r="D440" s="103">
        <f>'[1]Tab 1.5'!H651</f>
        <v>932</v>
      </c>
      <c r="E440" s="103">
        <f>'[1]Tab 1.5'!I651</f>
        <v>0</v>
      </c>
      <c r="F440" s="103">
        <f>'[1]Tab 1.5'!J651</f>
        <v>57</v>
      </c>
      <c r="G440" s="103">
        <f>'[1]Tab 1.5'!K651</f>
        <v>871</v>
      </c>
      <c r="H440" s="103">
        <f>'[1]Tab 1.5'!L651</f>
        <v>4</v>
      </c>
      <c r="I440" s="103">
        <f>'[1]Tab 1.5'!M651</f>
        <v>805</v>
      </c>
      <c r="J440" s="103">
        <f>'[1]Tab 1.5'!N651</f>
        <v>0</v>
      </c>
      <c r="K440" s="103">
        <f>'[1]Tab 1.5'!O651</f>
        <v>71</v>
      </c>
      <c r="L440" s="103">
        <f>'[1]Tab 1.5'!P651</f>
        <v>0</v>
      </c>
      <c r="M440" s="103">
        <f>'[1]Tab 1.5'!Q651</f>
        <v>734</v>
      </c>
    </row>
    <row r="441" spans="1:13" ht="10.9" customHeight="1">
      <c r="A441" s="66">
        <f>IF(D441&lt;&gt;"",COUNTA($D$14:D441),"")</f>
        <v>388</v>
      </c>
      <c r="B441" s="72" t="s">
        <v>162</v>
      </c>
      <c r="C441" s="103">
        <f>'[1]Tab 1.5'!G652</f>
        <v>1102</v>
      </c>
      <c r="D441" s="103">
        <f>'[1]Tab 1.5'!H652</f>
        <v>899</v>
      </c>
      <c r="E441" s="103">
        <f>'[1]Tab 1.5'!I652</f>
        <v>9</v>
      </c>
      <c r="F441" s="103">
        <f>'[1]Tab 1.5'!J652</f>
        <v>41</v>
      </c>
      <c r="G441" s="103">
        <f>'[1]Tab 1.5'!K652</f>
        <v>837</v>
      </c>
      <c r="H441" s="103">
        <f>'[1]Tab 1.5'!L652</f>
        <v>12</v>
      </c>
      <c r="I441" s="103">
        <f>'[1]Tab 1.5'!M652</f>
        <v>203</v>
      </c>
      <c r="J441" s="103">
        <f>'[1]Tab 1.5'!N652</f>
        <v>0</v>
      </c>
      <c r="K441" s="103">
        <f>'[1]Tab 1.5'!O652</f>
        <v>103</v>
      </c>
      <c r="L441" s="103">
        <f>'[1]Tab 1.5'!P652</f>
        <v>0</v>
      </c>
      <c r="M441" s="103">
        <f>'[1]Tab 1.5'!Q652</f>
        <v>100</v>
      </c>
    </row>
    <row r="442" spans="1:13" ht="10.9" customHeight="1">
      <c r="A442" s="66">
        <f>IF(D442&lt;&gt;"",COUNTA($D$14:D442),"")</f>
        <v>389</v>
      </c>
      <c r="B442" s="72" t="s">
        <v>163</v>
      </c>
      <c r="C442" s="103">
        <f>'[1]Tab 1.5'!G653</f>
        <v>1098</v>
      </c>
      <c r="D442" s="103">
        <f>'[1]Tab 1.5'!H653</f>
        <v>877</v>
      </c>
      <c r="E442" s="103">
        <f>'[1]Tab 1.5'!I653</f>
        <v>39</v>
      </c>
      <c r="F442" s="103">
        <f>'[1]Tab 1.5'!J653</f>
        <v>49</v>
      </c>
      <c r="G442" s="103">
        <f>'[1]Tab 1.5'!K653</f>
        <v>738</v>
      </c>
      <c r="H442" s="103">
        <f>'[1]Tab 1.5'!L653</f>
        <v>51</v>
      </c>
      <c r="I442" s="103">
        <f>'[1]Tab 1.5'!M653</f>
        <v>221</v>
      </c>
      <c r="J442" s="103">
        <f>'[1]Tab 1.5'!N653</f>
        <v>0</v>
      </c>
      <c r="K442" s="103">
        <f>'[1]Tab 1.5'!O653</f>
        <v>163</v>
      </c>
      <c r="L442" s="103">
        <f>'[1]Tab 1.5'!P653</f>
        <v>0</v>
      </c>
      <c r="M442" s="103">
        <f>'[1]Tab 1.5'!Q653</f>
        <v>58</v>
      </c>
    </row>
    <row r="443" spans="1:13" ht="10.9" customHeight="1">
      <c r="A443" s="66">
        <f>IF(D443&lt;&gt;"",COUNTA($D$14:D443),"")</f>
        <v>390</v>
      </c>
      <c r="B443" s="72" t="s">
        <v>164</v>
      </c>
      <c r="C443" s="103">
        <f>'[1]Tab 1.5'!G654</f>
        <v>870</v>
      </c>
      <c r="D443" s="103">
        <f>'[1]Tab 1.5'!H654</f>
        <v>681</v>
      </c>
      <c r="E443" s="103">
        <f>'[1]Tab 1.5'!I654</f>
        <v>124</v>
      </c>
      <c r="F443" s="103">
        <f>'[1]Tab 1.5'!J654</f>
        <v>44</v>
      </c>
      <c r="G443" s="103">
        <f>'[1]Tab 1.5'!K654</f>
        <v>460</v>
      </c>
      <c r="H443" s="103">
        <f>'[1]Tab 1.5'!L654</f>
        <v>53</v>
      </c>
      <c r="I443" s="103">
        <f>'[1]Tab 1.5'!M654</f>
        <v>189</v>
      </c>
      <c r="J443" s="103">
        <f>'[1]Tab 1.5'!N654</f>
        <v>1</v>
      </c>
      <c r="K443" s="103">
        <f>'[1]Tab 1.5'!O654</f>
        <v>155</v>
      </c>
      <c r="L443" s="103">
        <f>'[1]Tab 1.5'!P654</f>
        <v>0</v>
      </c>
      <c r="M443" s="103">
        <f>'[1]Tab 1.5'!Q654</f>
        <v>33</v>
      </c>
    </row>
    <row r="444" spans="1:13" ht="10.9" customHeight="1">
      <c r="A444" s="66">
        <f>IF(D444&lt;&gt;"",COUNTA($D$14:D444),"")</f>
        <v>391</v>
      </c>
      <c r="B444" s="72" t="s">
        <v>165</v>
      </c>
      <c r="C444" s="103">
        <f>'[1]Tab 1.5'!G655</f>
        <v>684</v>
      </c>
      <c r="D444" s="103">
        <f>'[1]Tab 1.5'!H655</f>
        <v>532</v>
      </c>
      <c r="E444" s="103">
        <f>'[1]Tab 1.5'!I655</f>
        <v>146</v>
      </c>
      <c r="F444" s="103">
        <f>'[1]Tab 1.5'!J655</f>
        <v>30</v>
      </c>
      <c r="G444" s="103">
        <f>'[1]Tab 1.5'!K655</f>
        <v>304</v>
      </c>
      <c r="H444" s="103">
        <f>'[1]Tab 1.5'!L655</f>
        <v>52</v>
      </c>
      <c r="I444" s="103">
        <f>'[1]Tab 1.5'!M655</f>
        <v>152</v>
      </c>
      <c r="J444" s="103">
        <f>'[1]Tab 1.5'!N655</f>
        <v>0</v>
      </c>
      <c r="K444" s="103">
        <f>'[1]Tab 1.5'!O655</f>
        <v>124</v>
      </c>
      <c r="L444" s="103">
        <f>'[1]Tab 1.5'!P655</f>
        <v>1</v>
      </c>
      <c r="M444" s="103">
        <f>'[1]Tab 1.5'!Q655</f>
        <v>27</v>
      </c>
    </row>
    <row r="445" spans="1:13" ht="10.9" customHeight="1">
      <c r="A445" s="66">
        <f>IF(D445&lt;&gt;"",COUNTA($D$14:D445),"")</f>
        <v>392</v>
      </c>
      <c r="B445" s="72" t="s">
        <v>166</v>
      </c>
      <c r="C445" s="103">
        <f>'[1]Tab 1.5'!G656</f>
        <v>559</v>
      </c>
      <c r="D445" s="103">
        <f>'[1]Tab 1.5'!H656</f>
        <v>420</v>
      </c>
      <c r="E445" s="103">
        <f>'[1]Tab 1.5'!I656</f>
        <v>159</v>
      </c>
      <c r="F445" s="103">
        <f>'[1]Tab 1.5'!J656</f>
        <v>9</v>
      </c>
      <c r="G445" s="103">
        <f>'[1]Tab 1.5'!K656</f>
        <v>212</v>
      </c>
      <c r="H445" s="103">
        <f>'[1]Tab 1.5'!L656</f>
        <v>40</v>
      </c>
      <c r="I445" s="103">
        <f>'[1]Tab 1.5'!M656</f>
        <v>139</v>
      </c>
      <c r="J445" s="103">
        <f>'[1]Tab 1.5'!N656</f>
        <v>1</v>
      </c>
      <c r="K445" s="103">
        <f>'[1]Tab 1.5'!O656</f>
        <v>128</v>
      </c>
      <c r="L445" s="103">
        <f>'[1]Tab 1.5'!P656</f>
        <v>1</v>
      </c>
      <c r="M445" s="103">
        <f>'[1]Tab 1.5'!Q656</f>
        <v>9</v>
      </c>
    </row>
    <row r="446" spans="1:13" ht="10.9" customHeight="1">
      <c r="A446" s="66">
        <f>IF(D446&lt;&gt;"",COUNTA($D$14:D446),"")</f>
        <v>393</v>
      </c>
      <c r="B446" s="72" t="s">
        <v>167</v>
      </c>
      <c r="C446" s="103">
        <f>'[1]Tab 1.5'!G657</f>
        <v>599</v>
      </c>
      <c r="D446" s="103">
        <f>'[1]Tab 1.5'!H657</f>
        <v>437</v>
      </c>
      <c r="E446" s="103">
        <f>'[1]Tab 1.5'!I657</f>
        <v>190</v>
      </c>
      <c r="F446" s="103">
        <f>'[1]Tab 1.5'!J657</f>
        <v>5</v>
      </c>
      <c r="G446" s="103">
        <f>'[1]Tab 1.5'!K657</f>
        <v>192</v>
      </c>
      <c r="H446" s="103">
        <f>'[1]Tab 1.5'!L657</f>
        <v>50</v>
      </c>
      <c r="I446" s="103">
        <f>'[1]Tab 1.5'!M657</f>
        <v>162</v>
      </c>
      <c r="J446" s="103">
        <f>'[1]Tab 1.5'!N657</f>
        <v>1</v>
      </c>
      <c r="K446" s="103">
        <f>'[1]Tab 1.5'!O657</f>
        <v>149</v>
      </c>
      <c r="L446" s="103">
        <f>'[1]Tab 1.5'!P657</f>
        <v>2</v>
      </c>
      <c r="M446" s="103">
        <f>'[1]Tab 1.5'!Q657</f>
        <v>10</v>
      </c>
    </row>
    <row r="447" spans="1:13" ht="10.9" customHeight="1">
      <c r="A447" s="66">
        <f>IF(D447&lt;&gt;"",COUNTA($D$14:D447),"")</f>
        <v>394</v>
      </c>
      <c r="B447" s="72" t="s">
        <v>168</v>
      </c>
      <c r="C447" s="103">
        <f>'[1]Tab 1.5'!G658</f>
        <v>464</v>
      </c>
      <c r="D447" s="103">
        <f>'[1]Tab 1.5'!H658</f>
        <v>342</v>
      </c>
      <c r="E447" s="103">
        <f>'[1]Tab 1.5'!I658</f>
        <v>178</v>
      </c>
      <c r="F447" s="103">
        <f>'[1]Tab 1.5'!J658</f>
        <v>5</v>
      </c>
      <c r="G447" s="103">
        <f>'[1]Tab 1.5'!K658</f>
        <v>143</v>
      </c>
      <c r="H447" s="103">
        <f>'[1]Tab 1.5'!L658</f>
        <v>16</v>
      </c>
      <c r="I447" s="103">
        <f>'[1]Tab 1.5'!M658</f>
        <v>122</v>
      </c>
      <c r="J447" s="103">
        <f>'[1]Tab 1.5'!N658</f>
        <v>5</v>
      </c>
      <c r="K447" s="103">
        <f>'[1]Tab 1.5'!O658</f>
        <v>111</v>
      </c>
      <c r="L447" s="103">
        <f>'[1]Tab 1.5'!P658</f>
        <v>4</v>
      </c>
      <c r="M447" s="103">
        <f>'[1]Tab 1.5'!Q658</f>
        <v>2</v>
      </c>
    </row>
    <row r="448" spans="1:13" ht="10.9" customHeight="1">
      <c r="A448" s="66">
        <f>IF(D448&lt;&gt;"",COUNTA($D$14:D448),"")</f>
        <v>395</v>
      </c>
      <c r="B448" s="72" t="s">
        <v>169</v>
      </c>
      <c r="C448" s="103">
        <f>'[1]Tab 1.5'!G659</f>
        <v>198</v>
      </c>
      <c r="D448" s="103">
        <f>'[1]Tab 1.5'!H659</f>
        <v>77</v>
      </c>
      <c r="E448" s="103">
        <f>'[1]Tab 1.5'!I659</f>
        <v>45</v>
      </c>
      <c r="F448" s="103">
        <f>'[1]Tab 1.5'!J659</f>
        <v>1</v>
      </c>
      <c r="G448" s="103">
        <f>'[1]Tab 1.5'!K659</f>
        <v>28</v>
      </c>
      <c r="H448" s="103">
        <f>'[1]Tab 1.5'!L659</f>
        <v>3</v>
      </c>
      <c r="I448" s="103">
        <f>'[1]Tab 1.5'!M659</f>
        <v>121</v>
      </c>
      <c r="J448" s="103">
        <f>'[1]Tab 1.5'!N659</f>
        <v>14</v>
      </c>
      <c r="K448" s="103">
        <f>'[1]Tab 1.5'!O659</f>
        <v>82</v>
      </c>
      <c r="L448" s="103">
        <f>'[1]Tab 1.5'!P659</f>
        <v>8</v>
      </c>
      <c r="M448" s="103">
        <f>'[1]Tab 1.5'!Q659</f>
        <v>17</v>
      </c>
    </row>
    <row r="449" spans="1:13" ht="10.9" customHeight="1">
      <c r="A449" s="66">
        <f>IF(D449&lt;&gt;"",COUNTA($D$14:D449),"")</f>
        <v>396</v>
      </c>
      <c r="B449" s="105" t="s">
        <v>42</v>
      </c>
      <c r="C449" s="107">
        <f>'[1]Tab 1.5'!G661</f>
        <v>8798</v>
      </c>
      <c r="D449" s="107">
        <f>'[1]Tab 1.5'!H661</f>
        <v>5246</v>
      </c>
      <c r="E449" s="107">
        <f>'[1]Tab 1.5'!I661</f>
        <v>890</v>
      </c>
      <c r="F449" s="107">
        <f>'[1]Tab 1.5'!J661</f>
        <v>245</v>
      </c>
      <c r="G449" s="107">
        <f>'[1]Tab 1.5'!K661</f>
        <v>3829</v>
      </c>
      <c r="H449" s="107">
        <f>'[1]Tab 1.5'!L661</f>
        <v>282</v>
      </c>
      <c r="I449" s="107">
        <f>'[1]Tab 1.5'!M661</f>
        <v>3552</v>
      </c>
      <c r="J449" s="107">
        <f>'[1]Tab 1.5'!N661</f>
        <v>22</v>
      </c>
      <c r="K449" s="107">
        <f>'[1]Tab 1.5'!O661</f>
        <v>1088</v>
      </c>
      <c r="L449" s="107">
        <f>'[1]Tab 1.5'!P661</f>
        <v>16</v>
      </c>
      <c r="M449" s="107">
        <f>'[1]Tab 1.5'!Q661</f>
        <v>2426</v>
      </c>
    </row>
    <row r="450" spans="1:13" ht="11.45" customHeight="1">
      <c r="C450" s="118"/>
      <c r="D450" s="118"/>
      <c r="E450" s="118"/>
      <c r="F450" s="118"/>
      <c r="G450" s="118"/>
      <c r="H450" s="118"/>
      <c r="I450" s="118"/>
      <c r="J450" s="118"/>
      <c r="K450" s="118"/>
      <c r="L450" s="118"/>
      <c r="M450" s="118"/>
    </row>
    <row r="451" spans="1:13" ht="11.45" customHeight="1"/>
    <row r="452" spans="1:13" ht="11.45" customHeight="1"/>
    <row r="453" spans="1:13" ht="11.45" customHeight="1"/>
    <row r="454" spans="1:13" ht="11.45" customHeight="1"/>
    <row r="455" spans="1:13" ht="11.45" customHeight="1"/>
    <row r="456" spans="1:13" ht="11.45" customHeight="1"/>
    <row r="457" spans="1:13" ht="11.45" customHeight="1"/>
    <row r="458" spans="1:13" ht="11.45" customHeight="1"/>
    <row r="459" spans="1:13" ht="11.45" customHeight="1"/>
  </sheetData>
  <customSheetViews>
    <customSheetView guid="{414DAA91-1977-4C90-986A-AA09E960517F}">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A2:B2"/>
    <mergeCell ref="C1:M1"/>
    <mergeCell ref="A1:B1"/>
    <mergeCell ref="M4:M11"/>
    <mergeCell ref="I3:M3"/>
    <mergeCell ref="A3:A11"/>
    <mergeCell ref="G4:G11"/>
    <mergeCell ref="H4:H11"/>
    <mergeCell ref="I4:I11"/>
    <mergeCell ref="E4:E11"/>
    <mergeCell ref="C3:C11"/>
    <mergeCell ref="B3:B11"/>
    <mergeCell ref="F4:F11"/>
    <mergeCell ref="C146:M146"/>
    <mergeCell ref="C183:M183"/>
    <mergeCell ref="C268:M268"/>
    <mergeCell ref="C317:M317"/>
    <mergeCell ref="C2:M2"/>
    <mergeCell ref="C13:M13"/>
    <mergeCell ref="K4:K11"/>
    <mergeCell ref="D4:D11"/>
    <mergeCell ref="D3:H3"/>
    <mergeCell ref="J4:J11"/>
    <mergeCell ref="L4:L11"/>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2024 00&amp;R&amp;"-,Standard"&amp;7&amp;P</oddFooter>
    <evenFooter>&amp;L&amp;"-,Standard"&amp;7&amp;P&amp;R&amp;"-,Standard"&amp;7StatA MV, Statistischer Bericht B343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22</vt:i4>
      </vt:variant>
    </vt:vector>
  </HeadingPairs>
  <TitlesOfParts>
    <vt:vector size="38" baseType="lpstr">
      <vt:lpstr>Deckblatt</vt:lpstr>
      <vt:lpstr>Inhalt</vt:lpstr>
      <vt:lpstr>Vorbemerkung</vt:lpstr>
      <vt:lpstr>Gra 1</vt:lpstr>
      <vt:lpstr>Tab 1.1</vt:lpstr>
      <vt:lpstr>Tab 1.2</vt:lpstr>
      <vt:lpstr>Tab 1.3</vt:lpstr>
      <vt:lpstr>Tab 1.4</vt:lpstr>
      <vt:lpstr>Tab 1.5</vt:lpstr>
      <vt:lpstr>Tab 1.6</vt:lpstr>
      <vt:lpstr>Gra 2</vt:lpstr>
      <vt:lpstr>Tab 1.7</vt:lpstr>
      <vt:lpstr>Tab 1.8</vt:lpstr>
      <vt:lpstr>Tab 1.9</vt:lpstr>
      <vt:lpstr>Tab 2.1</vt:lpstr>
      <vt:lpstr>Fußnotenerläut.</vt:lpstr>
      <vt:lpstr>'Tab 1.5'!_Hlk136669588</vt:lpstr>
      <vt:lpstr>'Tab 1.1'!Drucktitel</vt:lpstr>
      <vt:lpstr>'Tab 1.2'!Drucktitel</vt:lpstr>
      <vt:lpstr>'Tab 1.3'!Drucktitel</vt:lpstr>
      <vt:lpstr>'Tab 1.4'!Drucktitel</vt:lpstr>
      <vt:lpstr>'Tab 1.5'!Drucktitel</vt:lpstr>
      <vt:lpstr>'Tab 1.6'!Drucktitel</vt:lpstr>
      <vt:lpstr>'Tab 1.7'!Drucktitel</vt:lpstr>
      <vt:lpstr>'Tab 1.8'!Drucktitel</vt:lpstr>
      <vt:lpstr>'Tab 1.9'!Drucktitel</vt:lpstr>
      <vt:lpstr>'Tab 2.1'!Drucktitel</vt:lpstr>
      <vt:lpstr>'Tab 1.7'!OLE_LINK3</vt:lpstr>
      <vt:lpstr>'Tab 1.1'!Print_Titles</vt:lpstr>
      <vt:lpstr>'Tab 1.2'!Print_Titles</vt:lpstr>
      <vt:lpstr>'Tab 1.3'!Print_Titles</vt:lpstr>
      <vt:lpstr>'Tab 1.4'!Print_Titles</vt:lpstr>
      <vt:lpstr>'Tab 1.5'!Print_Titles</vt:lpstr>
      <vt:lpstr>'Tab 1.6'!Print_Titles</vt:lpstr>
      <vt:lpstr>'Tab 1.7'!Print_Titles</vt:lpstr>
      <vt:lpstr>'Tab 1.8'!Print_Titles</vt:lpstr>
      <vt:lpstr>'Tab 1.9'!Print_Titles</vt:lpstr>
      <vt:lpstr>'Tab 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B343 Personal an Hochschulen 2024</dc:title>
  <dc:subject>Hochschulen, Hochschulfinanzen</dc:subject>
  <dc:creator>FB 422</dc:creator>
  <cp:lastModifiedBy>Wank, Annett</cp:lastModifiedBy>
  <cp:lastPrinted>2025-11-21T11:37:51Z</cp:lastPrinted>
  <dcterms:created xsi:type="dcterms:W3CDTF">2017-08-30T11:20:26Z</dcterms:created>
  <dcterms:modified xsi:type="dcterms:W3CDTF">2025-12-05T05:49:00Z</dcterms:modified>
</cp:coreProperties>
</file>